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DCG\share\AUDIT\Audits in Process\Current Forms\2022 NEW FORMS\Form 101\Rev 042523\"/>
    </mc:Choice>
  </mc:AlternateContent>
  <xr:revisionPtr revIDLastSave="0" documentId="13_ncr:1_{5C59ED94-7DCB-4288-8EFD-75DF0464F2FF}" xr6:coauthVersionLast="47" xr6:coauthVersionMax="47" xr10:uidLastSave="{00000000-0000-0000-0000-000000000000}"/>
  <bookViews>
    <workbookView xWindow="-28920" yWindow="-120" windowWidth="29040" windowHeight="15720" xr2:uid="{00000000-000D-0000-FFFF-FFFF00000000}"/>
  </bookViews>
  <sheets>
    <sheet name="Form 102" sheetId="1" r:id="rId1"/>
  </sheets>
  <definedNames>
    <definedName name="_xlnm.Print_Area" localSheetId="0">'Form 102'!$A$1:$J$270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7" i="1" l="1"/>
  <c r="G161" i="1"/>
  <c r="G160" i="1"/>
  <c r="J142" i="1"/>
  <c r="J137" i="1"/>
  <c r="J138" i="1" s="1"/>
  <c r="J130" i="1"/>
  <c r="J146" i="1" s="1"/>
  <c r="J126" i="1"/>
  <c r="J101" i="1"/>
  <c r="J98" i="1"/>
  <c r="J88" i="1"/>
  <c r="J77" i="1"/>
  <c r="J72" i="1"/>
  <c r="J65" i="1"/>
  <c r="J56" i="1"/>
  <c r="J43" i="1"/>
  <c r="J45" i="1" s="1"/>
  <c r="J36" i="1"/>
  <c r="J252" i="1"/>
  <c r="J81" i="1" l="1"/>
  <c r="J104" i="1" s="1"/>
  <c r="J105" i="1" s="1"/>
  <c r="J147" i="1"/>
  <c r="H149" i="1"/>
  <c r="J270" i="1"/>
  <c r="H244" i="1"/>
  <c r="J246" i="1" s="1"/>
  <c r="J247" i="1" s="1"/>
  <c r="J253" i="1" s="1"/>
  <c r="J31" i="1"/>
  <c r="J33" i="1" s="1"/>
  <c r="J37" i="1" s="1"/>
  <c r="H220" i="1"/>
  <c r="E220" i="1"/>
  <c r="C220" i="1"/>
  <c r="H176" i="1"/>
  <c r="E176" i="1"/>
  <c r="C176" i="1"/>
  <c r="C150" i="1"/>
  <c r="C114" i="1"/>
  <c r="C82" i="1"/>
  <c r="C47" i="1"/>
  <c r="H150" i="1"/>
  <c r="E150" i="1"/>
  <c r="H114" i="1"/>
  <c r="E114" i="1"/>
  <c r="H82" i="1"/>
  <c r="E82" i="1"/>
  <c r="H47" i="1"/>
  <c r="E47" i="1"/>
  <c r="H78" i="1" l="1"/>
  <c r="J92" i="1"/>
  <c r="J93" i="1" s="1"/>
  <c r="H107" i="1" s="1"/>
</calcChain>
</file>

<file path=xl/sharedStrings.xml><?xml version="1.0" encoding="utf-8"?>
<sst xmlns="http://schemas.openxmlformats.org/spreadsheetml/2006/main" count="349" uniqueCount="297">
  <si>
    <t>COMMONWEALTH OF VIRGINIA</t>
  </si>
  <si>
    <t>DEPARTMENT OF AGRICULTURE AND CONSUMER SERVICES</t>
  </si>
  <si>
    <t>OFFICE OF CHARITABLE AND REGULATORY PROGRAMS</t>
  </si>
  <si>
    <t>ORGANIZATION INFORMATION</t>
  </si>
  <si>
    <r>
      <t xml:space="preserve">If this organization is either a Volunteer Fire Department or Rescue Squad enter </t>
    </r>
    <r>
      <rPr>
        <b/>
        <sz val="12"/>
        <rFont val="Arial"/>
        <family val="2"/>
      </rPr>
      <t xml:space="preserve">X </t>
    </r>
    <r>
      <rPr>
        <sz val="10"/>
        <rFont val="Arial"/>
        <family val="2"/>
      </rPr>
      <t xml:space="preserve">in the adjacent box 
</t>
    </r>
  </si>
  <si>
    <t>Organization Name</t>
  </si>
  <si>
    <t>OCRP No.</t>
  </si>
  <si>
    <t>Mailing Address</t>
  </si>
  <si>
    <t>City</t>
  </si>
  <si>
    <t>State</t>
  </si>
  <si>
    <t>Zip</t>
  </si>
  <si>
    <t>Business Phone</t>
  </si>
  <si>
    <t>E-Mail</t>
  </si>
  <si>
    <t>Contact Person</t>
  </si>
  <si>
    <t xml:space="preserve">Daytime Phone </t>
  </si>
  <si>
    <t>1.</t>
  </si>
  <si>
    <t>2.</t>
  </si>
  <si>
    <t>Electronic Bingo Device Sales Before Discounts</t>
  </si>
  <si>
    <t>3.</t>
  </si>
  <si>
    <t>4.</t>
  </si>
  <si>
    <t>Bingo Session Treasure Chests and Raffle Sales</t>
  </si>
  <si>
    <t>5.</t>
  </si>
  <si>
    <r>
      <t>Bingo Session Miscellaneous Sales</t>
    </r>
    <r>
      <rPr>
        <sz val="9"/>
        <rFont val="Arial"/>
        <family val="2"/>
      </rPr>
      <t xml:space="preserve"> (</t>
    </r>
    <r>
      <rPr>
        <i/>
        <sz val="9"/>
        <rFont val="Arial"/>
        <family val="2"/>
      </rPr>
      <t>Daubers, Tape, etc.)</t>
    </r>
  </si>
  <si>
    <t>6.</t>
  </si>
  <si>
    <t>(Line 1 thru Line 5)</t>
  </si>
  <si>
    <t>7.</t>
  </si>
  <si>
    <t>8.</t>
  </si>
  <si>
    <t>9.</t>
  </si>
  <si>
    <t>10.</t>
  </si>
  <si>
    <t>ORG NAME</t>
  </si>
  <si>
    <t>12.</t>
  </si>
  <si>
    <t xml:space="preserve">a.  Bingo Games </t>
  </si>
  <si>
    <t>b.  Bingo Session Instant Bingo, Seal Cards, Pull-Tabs</t>
  </si>
  <si>
    <t xml:space="preserve">c.  Bingo Session Treasure Chests and Raffles </t>
  </si>
  <si>
    <t>13.</t>
  </si>
  <si>
    <t>14.</t>
  </si>
  <si>
    <t>16.</t>
  </si>
  <si>
    <t>17.</t>
  </si>
  <si>
    <t>18.</t>
  </si>
  <si>
    <t>19.</t>
  </si>
  <si>
    <t>Payments to Office of Charitable and Regulatory Programs</t>
  </si>
  <si>
    <t>20.</t>
  </si>
  <si>
    <t>c.  Use of Proceeds Transfers to Restricted Account</t>
  </si>
  <si>
    <t>22.</t>
  </si>
  <si>
    <t>23.</t>
  </si>
  <si>
    <t>24.</t>
  </si>
  <si>
    <t>25.</t>
  </si>
  <si>
    <t>26.</t>
  </si>
  <si>
    <t>27.</t>
  </si>
  <si>
    <t xml:space="preserve">Earned Interest Income </t>
  </si>
  <si>
    <t>28.</t>
  </si>
  <si>
    <t>Deposits from Non-Gaming Sources</t>
  </si>
  <si>
    <t>29.</t>
  </si>
  <si>
    <t>30.</t>
  </si>
  <si>
    <t>b.  Add Deposits in Transit</t>
  </si>
  <si>
    <t>REPORT IS OUT OF BALANCE BY</t>
  </si>
  <si>
    <t xml:space="preserve">Signature of President or Designee </t>
  </si>
  <si>
    <t>Date:</t>
  </si>
  <si>
    <t>Print Name:</t>
  </si>
  <si>
    <t>Title:</t>
  </si>
  <si>
    <t>Bingo Paper Sales Before Discounts</t>
  </si>
  <si>
    <t>Bingo Session Discounts Given</t>
  </si>
  <si>
    <t>a. Raffles Conducted Outside of Bingo Sessions</t>
  </si>
  <si>
    <t>(Line 9a + 9b)</t>
  </si>
  <si>
    <t>11.</t>
  </si>
  <si>
    <t>d.  Bingo Session Door Prizes</t>
  </si>
  <si>
    <t>e.  Raffles Conducted Outside of Bingo Sessions</t>
  </si>
  <si>
    <t xml:space="preserve">c.  Payments to Registered Suppliers </t>
  </si>
  <si>
    <t>d.  Bingo Hall Lease Payments</t>
  </si>
  <si>
    <t>e. All Other Bingo Session  Expenses</t>
  </si>
  <si>
    <t xml:space="preserve">b. Cash Shortage or Overage  (If this is overage, enter as a negative amount)  </t>
  </si>
  <si>
    <t xml:space="preserve">a. Cash Shortage or Overage (If this is overage, enter as a negative amount)  </t>
  </si>
  <si>
    <t>(Lines 14a thru 14c)</t>
  </si>
  <si>
    <t>Business Disbursements</t>
  </si>
  <si>
    <t>Beginning Reconciled Bank Balance  (Ending Reconciled Bank Balance from Previous Report)</t>
  </si>
  <si>
    <t>a. Beginning Bingo Session Cash on Hand</t>
  </si>
  <si>
    <t>21.</t>
  </si>
  <si>
    <t>c. Outstanding Checks</t>
  </si>
  <si>
    <t>a. Ending Bingo Session Cash on Hand</t>
  </si>
  <si>
    <t>Bank Charges</t>
  </si>
  <si>
    <t xml:space="preserve">Returned Checks from Players  </t>
  </si>
  <si>
    <t>Line 24 must equal Line 30 for this report to be in balance</t>
  </si>
  <si>
    <t>a.  Bingo Player Count</t>
  </si>
  <si>
    <t>b.  All Progressive Bingo Game Receipts</t>
  </si>
  <si>
    <t>Returned Checks Collected  -   (Redeposit of Bad Checks)</t>
  </si>
  <si>
    <t>(Line 6 - Line 7)</t>
  </si>
  <si>
    <t xml:space="preserve">TOTAL RECEIPTS FOR BINGO SESSIONS                                                          </t>
  </si>
  <si>
    <t>c. Total Line 9a + Line 9b                                                                                       .</t>
  </si>
  <si>
    <t xml:space="preserve">f. TOTAL BINGO SESSION EXPENSES                          </t>
  </si>
  <si>
    <t xml:space="preserve">d. TOTAL USE OF PROCEEDS- (UOP)                                                        </t>
  </si>
  <si>
    <t xml:space="preserve">TOTAL DISBURSEMENTS (Prizes &amp; Expenses)                                   </t>
  </si>
  <si>
    <t>(Part 1, Line 10)</t>
  </si>
  <si>
    <t xml:space="preserve">TOTAL FUNDS AVAILABLE   </t>
  </si>
  <si>
    <t xml:space="preserve"> (Line 25a+25b-25c)</t>
  </si>
  <si>
    <t xml:space="preserve">TOTAL FUNDS ACCOUNTED FOR                 </t>
  </si>
  <si>
    <r>
      <t xml:space="preserve">d.  </t>
    </r>
    <r>
      <rPr>
        <b/>
        <sz val="10"/>
        <rFont val="Arial"/>
        <family val="2"/>
      </rPr>
      <t xml:space="preserve">ENDING RECONCILED BANK BALANCE                </t>
    </r>
  </si>
  <si>
    <t>32.</t>
  </si>
  <si>
    <t>33.</t>
  </si>
  <si>
    <t>34.</t>
  </si>
  <si>
    <t>a. Electronic Device Fees if Paid by Manufacturer</t>
  </si>
  <si>
    <t>35.</t>
  </si>
  <si>
    <t>b. Late Fees</t>
  </si>
  <si>
    <t>b. Electronic Device Fees if Paid by Organization</t>
  </si>
  <si>
    <t>15.</t>
  </si>
  <si>
    <t>(Lines 12a thru 12e)</t>
  </si>
  <si>
    <t>Bingo Session Instant Bingo, Seal Cards, Pull Tab Sales</t>
  </si>
  <si>
    <t>(Line 8 + 9c)</t>
  </si>
  <si>
    <t>g.  TOTAL PRIZES AWARDED</t>
  </si>
  <si>
    <t>(Lines 11a thru 11f)</t>
  </si>
  <si>
    <t>b. Payments to Registered Suppliers for Supplies Outside of Bingo Sessions</t>
  </si>
  <si>
    <t>c. Raffle Supplies</t>
  </si>
  <si>
    <t>d. Lease Payments Made for Gaming Activities Outside of Bingo Sessions</t>
  </si>
  <si>
    <t>e. All Other Outside Bingo Gaming Expenses</t>
  </si>
  <si>
    <t xml:space="preserve">f. TOTAL OUTSIDE BINGO SESSION EXPENSES       </t>
  </si>
  <si>
    <t>(Lines 13a thru 13e)</t>
  </si>
  <si>
    <t>(Lines 11g+12f+13f+14d+15+16)</t>
  </si>
  <si>
    <t xml:space="preserve">c. Total  Beginning Cash on Hand                          </t>
  </si>
  <si>
    <t>(Lines 19a + 19b)</t>
  </si>
  <si>
    <t>(Lines 18+19c+20+21+22+23)</t>
  </si>
  <si>
    <t xml:space="preserve">c. Total  Ending Cash on Hand   </t>
  </si>
  <si>
    <t>(Part 3C, Line 17)</t>
  </si>
  <si>
    <t>31.</t>
  </si>
  <si>
    <t>PART 5 - BINGO SESSION REQUIRED INFORMATION</t>
  </si>
  <si>
    <t>Electronic Device  Instant Bingo, Seal Cards, Pull Tab Ticket Sales</t>
  </si>
  <si>
    <t>36.</t>
  </si>
  <si>
    <t>37.</t>
  </si>
  <si>
    <t>38.</t>
  </si>
  <si>
    <t>Electronic Device  Instant Bingo, Seal Cards, Pull Tab Prizes Paid</t>
  </si>
  <si>
    <t>Cash Shortage or Overage (If this is overage, enter as a negative amount)</t>
  </si>
  <si>
    <t>All Other Electronic Device Expenses</t>
  </si>
  <si>
    <t>Payments to Registered  Manufacturers for Electronic Device Rentals</t>
  </si>
  <si>
    <t xml:space="preserve">  c. Use of Proceeds Transfers to Restricted Account</t>
  </si>
  <si>
    <t xml:space="preserve">  d. TOTAL USE OF PROCEEDS (UOP)</t>
  </si>
  <si>
    <t xml:space="preserve">39. </t>
  </si>
  <si>
    <t xml:space="preserve">40. </t>
  </si>
  <si>
    <t>41.</t>
  </si>
  <si>
    <t>TOTAL DISBURSEMENTS (Prizes &amp; Expenses)</t>
  </si>
  <si>
    <t>42.</t>
  </si>
  <si>
    <t xml:space="preserve">43. </t>
  </si>
  <si>
    <t>Beginning Electronic Devices  Cash on Hand (Pull Tabs)</t>
  </si>
  <si>
    <t>44.</t>
  </si>
  <si>
    <t>45.</t>
  </si>
  <si>
    <t>46.</t>
  </si>
  <si>
    <t>47.</t>
  </si>
  <si>
    <t>48.</t>
  </si>
  <si>
    <t>Returned Checks Collected - (Redeposit of bad checks)</t>
  </si>
  <si>
    <t>Earned Interest Income</t>
  </si>
  <si>
    <t xml:space="preserve">Total Receipts  </t>
  </si>
  <si>
    <t>TOTAL FUNDS AVAILABLE</t>
  </si>
  <si>
    <t>49.</t>
  </si>
  <si>
    <t>b.  Deposits in Transit</t>
  </si>
  <si>
    <t>c.  Outstanding Checks</t>
  </si>
  <si>
    <t xml:space="preserve">d.  ENDING RECONCILED BANK BALANCE         </t>
  </si>
  <si>
    <t>50.</t>
  </si>
  <si>
    <t>51.</t>
  </si>
  <si>
    <t>52.</t>
  </si>
  <si>
    <t>53</t>
  </si>
  <si>
    <t>54.</t>
  </si>
  <si>
    <t>55.</t>
  </si>
  <si>
    <t xml:space="preserve">Ending Electronic Devices  Cash on Hand </t>
  </si>
  <si>
    <t>Returned Checks From Players</t>
  </si>
  <si>
    <t xml:space="preserve">TOTAL  DISBURSEMENTS </t>
  </si>
  <si>
    <t>TOTAL FUNDS ACCOUNTED FOR</t>
  </si>
  <si>
    <t>Line 48 must equal Line 54 for this report to be in balance</t>
  </si>
  <si>
    <t>57.</t>
  </si>
  <si>
    <t>(Line 33-34) * 0.75%</t>
  </si>
  <si>
    <t>(((Line 33-34) * .5%) +(Line 33*.25%))</t>
  </si>
  <si>
    <t>58.</t>
  </si>
  <si>
    <t>(Lines 38a thru 38c)</t>
  </si>
  <si>
    <t>(Lines 42 thru 47)</t>
  </si>
  <si>
    <t>(Line 49a+49b-49c)</t>
  </si>
  <si>
    <t>(Line 49d+50+51+52+53)</t>
  </si>
  <si>
    <t>b. Paper Instant Bingo, Seal Cards, Pull Tabs Sold 
    Outside Bingo Sessions</t>
  </si>
  <si>
    <t>f.  Paper Instant Bingo, Seal Cards, Pull Tabs Sold
    Outside Bingo Sessions</t>
  </si>
  <si>
    <t>PART 3 - EXPENSES- Bingo Sessions, Raffles and Paper Pull Tabs</t>
  </si>
  <si>
    <t xml:space="preserve">a. Cash Payments from Funds at Bingo Sessions  </t>
  </si>
  <si>
    <t xml:space="preserve">PART 7 - FEES - Bingo Sessions  Raffles and Paper Pull-Tabs </t>
  </si>
  <si>
    <t>PART 6 - ELECTRONIC DEVICE RECEIPTS AND EXPENSES</t>
  </si>
  <si>
    <t>Part 6A - Electronic Device Receipts and Expenses</t>
  </si>
  <si>
    <t>Part 6B- Electronic Device Cash Reconciliation</t>
  </si>
  <si>
    <t>Part 6C - Electronic Device Informational</t>
  </si>
  <si>
    <t>(Part 6A, Line 41)</t>
  </si>
  <si>
    <t>(Part 6A, Line 33)</t>
  </si>
  <si>
    <t xml:space="preserve">       Arrow International, Inc. </t>
  </si>
  <si>
    <t>eTabs, Inc.</t>
  </si>
  <si>
    <t xml:space="preserve">       Grover Gaming, Inc.</t>
  </si>
  <si>
    <t>TicTabs, LLC</t>
  </si>
  <si>
    <t xml:space="preserve">       Other (Please Specify) ___________________________________________________</t>
  </si>
  <si>
    <t>(Line 10 * .10)</t>
  </si>
  <si>
    <t>DEALS</t>
  </si>
  <si>
    <t>DEAL NAME</t>
  </si>
  <si>
    <t>Number of Deals on Hand</t>
  </si>
  <si>
    <t>Number of Tickets Per Deal</t>
  </si>
  <si>
    <t>Cash Payout Per Deal</t>
  </si>
  <si>
    <t>BINGO PAPER - SINGLE SHEETS AND PACKS</t>
  </si>
  <si>
    <t>PAPER</t>
  </si>
  <si>
    <t>ON</t>
  </si>
  <si>
    <t>UP</t>
  </si>
  <si>
    <t>Quantity on Hand</t>
  </si>
  <si>
    <t>REPORT YEAR</t>
  </si>
  <si>
    <t>Deposits and Other Credits:</t>
  </si>
  <si>
    <t>(Lines 2 + 3 + 4)</t>
  </si>
  <si>
    <t>(Line 1 + Line 5)</t>
  </si>
  <si>
    <t>Checks and Other Debits:</t>
  </si>
  <si>
    <t>Provide Details Below</t>
  </si>
  <si>
    <t>(Lines 7 + 8 + 9)</t>
  </si>
  <si>
    <t>Date of Check</t>
  </si>
  <si>
    <t>Check #</t>
  </si>
  <si>
    <t>Payee</t>
  </si>
  <si>
    <t>Purpose</t>
  </si>
  <si>
    <t>Amount of Check</t>
  </si>
  <si>
    <t>Total</t>
  </si>
  <si>
    <t>TYPE OF PAPER
(Description for all types and color if a single sheet)</t>
  </si>
  <si>
    <t xml:space="preserve">Supplier Name: </t>
  </si>
  <si>
    <t>Form Number</t>
  </si>
  <si>
    <t>Price per Ticket</t>
  </si>
  <si>
    <t>Number of Free Tickets</t>
  </si>
  <si>
    <t>Ending Inventory On Hand As Of December 31st</t>
  </si>
  <si>
    <t>Unit of Issue</t>
  </si>
  <si>
    <t>NOTE: ADDITIONAL PAGES MAY BE ADDED, IF NECESSARY</t>
  </si>
  <si>
    <t>Beginning Restricted Bank Account Balance</t>
  </si>
  <si>
    <t>Interest Income</t>
  </si>
  <si>
    <t>Other Deposits</t>
  </si>
  <si>
    <t>Total Credits for Period</t>
  </si>
  <si>
    <t>Total Funds Available</t>
  </si>
  <si>
    <t>Checks: Disbursements</t>
  </si>
  <si>
    <t>Other Debits</t>
  </si>
  <si>
    <t>Total Debits for Period</t>
  </si>
  <si>
    <t>Ending Restricted Bank Account Balance</t>
  </si>
  <si>
    <t>(Line 6  - Line 10)</t>
  </si>
  <si>
    <t>ANNUAL FINANCIAL REPORT FOR CALENDAR YEAR JANUARY 1st - DECEMBER 31st</t>
  </si>
  <si>
    <t>DUE DATE: MARCH 15th</t>
  </si>
  <si>
    <t>Mail To:
VDACS
OCRP
PO Box 526
Richmond, VA 23218</t>
  </si>
  <si>
    <t>d. TOTAL FEES DUE WITH REPORT</t>
  </si>
  <si>
    <t>f. TOTAL AMOUNT DUE</t>
  </si>
  <si>
    <t>g. Amount Remitted with Report</t>
  </si>
  <si>
    <t>(Line 10 X 0.75%)</t>
  </si>
  <si>
    <t>($25 per day after due date)</t>
  </si>
  <si>
    <t>OCRP #</t>
  </si>
  <si>
    <t>Indicate below any manufacturer providing Electronic Devices for the year:</t>
  </si>
  <si>
    <t xml:space="preserve">TOTAL RECEIPTS FOR YEAR                                                  </t>
  </si>
  <si>
    <t xml:space="preserve">Total Receipts for Year                                                                  </t>
  </si>
  <si>
    <r>
      <t xml:space="preserve">      ENDING BANK BALANCE
</t>
    </r>
    <r>
      <rPr>
        <sz val="10"/>
        <rFont val="Arial"/>
        <family val="2"/>
      </rPr>
      <t>a.  Bank Statement Balance -End of Year</t>
    </r>
  </si>
  <si>
    <t xml:space="preserve">Total Disbursements for Year                                                                          </t>
  </si>
  <si>
    <t>a.  Bank Statement Balance - End Of Year</t>
  </si>
  <si>
    <t>INCLUDE THE FOLLOWING ATTACHMENTS TO THE ANNUAL REPORT:</t>
  </si>
  <si>
    <t>Copy of Ending Bank Statement</t>
  </si>
  <si>
    <t>Copy of December 31st year end bank statements for all gaming accounts, including regular checking, savings, restricted &amp; special funds.</t>
  </si>
  <si>
    <t xml:space="preserve">                  Powerhouse VA</t>
  </si>
  <si>
    <t xml:space="preserve">                  Creative Game Technologies, LLC</t>
  </si>
  <si>
    <t>Electronic Device Calculated Fees:  This information is provided based on information reported on lines 33 and 34.  Typically the manufacturer will assume responsibility to remit these fees on your behalf. If your agreement with the manufacturer requires you to remit these fees, do not remit with this report.  Remit separately with a "Form 102V, Electronic Device Fee Voucher".  The voucher may be found on the VDACS website.</t>
  </si>
  <si>
    <t>(Part 3C, Line 14c + Part 6A, Line 38c)</t>
  </si>
  <si>
    <t>I, the undersigned, do hereby swear or affirm that the figures and statements on these pages and on the attachments are true, full, and correct to the best of my knowledge and belief.</t>
  </si>
  <si>
    <t>(Line 58a+58b-58c)</t>
  </si>
  <si>
    <t>Listing of disbursement to include "Date of Check", "Check #", "Payee", "Purpose" and "Amount of Check" that equals to the amounts listed on Lines 14a, 14b, and 14c.  A separate listing must be attached for amounts listed on Lines 38a, 38b, and 38c</t>
  </si>
  <si>
    <t>Name of Bank(s):</t>
  </si>
  <si>
    <t xml:space="preserve">Purpose of Fund(s): </t>
  </si>
  <si>
    <t>Last 4 digit of account number (s):</t>
  </si>
  <si>
    <t>For 1Q/2Q 2022, fees are Line 10*1.375%</t>
  </si>
  <si>
    <t>(Lines 25d+26c+27+28+29)</t>
  </si>
  <si>
    <t>(Lines 34+35+36+37+38d+39+40)</t>
  </si>
  <si>
    <r>
      <t xml:space="preserve">c. Audit &amp; Administrative Fees paid with quarterly reports - </t>
    </r>
    <r>
      <rPr>
        <b/>
        <i/>
        <sz val="8"/>
        <rFont val="Arial"/>
        <family val="2"/>
      </rPr>
      <t>Typically, this amount will equal Line 58a unless Line 10 is greater than the total of all four quarterly reports</t>
    </r>
  </si>
  <si>
    <t>LIST ALL SUPPLIERS PROVIDING GAMING SUPPLIES OR EQUIPEMENT</t>
  </si>
  <si>
    <t>Bingo</t>
  </si>
  <si>
    <t>Outside of Bingo</t>
  </si>
  <si>
    <t>PART 8A - SUPPLIERS</t>
  </si>
  <si>
    <t>PART 8D - INVENTORY OF BINGO PAPER SUPPLIES</t>
  </si>
  <si>
    <t>PART 9 - RESTRICTED ACCOUNT TRANSACTIONS</t>
  </si>
  <si>
    <t>PART 8 - INVENTORY</t>
  </si>
  <si>
    <t>ITEMIZATION OF CHECKS DISBURSED (Must equal the amount from Line 8 and 9 above from Restricted Account)</t>
  </si>
  <si>
    <r>
      <t xml:space="preserve">PART 1 - RECEIPTS - </t>
    </r>
    <r>
      <rPr>
        <i/>
        <sz val="9"/>
        <rFont val="Arial"/>
        <family val="2"/>
      </rPr>
      <t>Electronic Devices are reported in Part 6A</t>
    </r>
  </si>
  <si>
    <r>
      <t xml:space="preserve">PART 2 - PRIZES - </t>
    </r>
    <r>
      <rPr>
        <i/>
        <sz val="9"/>
        <rFont val="Arial"/>
        <family val="2"/>
      </rPr>
      <t>Electronic Device Prizes are reported in Part 6A</t>
    </r>
  </si>
  <si>
    <r>
      <t>Part 3A - Bingo Session Expenses -</t>
    </r>
    <r>
      <rPr>
        <b/>
        <sz val="9"/>
        <rFont val="Arial"/>
        <family val="2"/>
      </rPr>
      <t xml:space="preserve"> </t>
    </r>
    <r>
      <rPr>
        <i/>
        <sz val="9"/>
        <rFont val="Arial"/>
        <family val="2"/>
      </rPr>
      <t>If no Bingo Session Expenses, skip to Part 3B</t>
    </r>
  </si>
  <si>
    <r>
      <t xml:space="preserve">Part 3C - General Disbursements- </t>
    </r>
    <r>
      <rPr>
        <i/>
        <sz val="9"/>
        <rFont val="Arial"/>
        <family val="2"/>
      </rPr>
      <t>Electronic Device Expenses are reported in Part 6A</t>
    </r>
  </si>
  <si>
    <r>
      <t>PART 4 - CASH RECONCILIATION-</t>
    </r>
    <r>
      <rPr>
        <i/>
        <sz val="9"/>
        <rFont val="Arial"/>
        <family val="2"/>
      </rPr>
      <t xml:space="preserve"> Electronic Device Cash Reconciliation is reported in Part 6B</t>
    </r>
  </si>
  <si>
    <t>Use of Proceeds Listings</t>
  </si>
  <si>
    <t xml:space="preserve">  a. Use of Proceeds Internal Disbursements</t>
  </si>
  <si>
    <t xml:space="preserve">  b. Use of Proceeds External Donations</t>
  </si>
  <si>
    <t>a.  Use of Proceeds Internal Disbursements</t>
  </si>
  <si>
    <t>b.  Use of Proceeds External Donations</t>
  </si>
  <si>
    <r>
      <t xml:space="preserve">Part 3B - Gaming Conducted Outside of Bingo Sessions- </t>
    </r>
    <r>
      <rPr>
        <i/>
        <sz val="9"/>
        <rFont val="Arial"/>
        <family val="2"/>
      </rPr>
      <t>If no expenses for raffles or paper pull tabs sold outside of bingo sessions, skip to 3C</t>
    </r>
  </si>
  <si>
    <t>A report is not considered complete and submitted unless it has been signed and the audit and administration fee has been paid.</t>
  </si>
  <si>
    <t>(List each deal  name with the same take-in and payout)</t>
  </si>
  <si>
    <t xml:space="preserve"> (Line 26a + 26b)</t>
  </si>
  <si>
    <t xml:space="preserve">For informational purposes, this year's UOP requirement for this portion that must be met by December 31st based on reported receipts is: </t>
  </si>
  <si>
    <t>PART 8C - INVENTORY OF INSTANT SUPPLIES - OUTSIDE OF BINGO SESSIONS</t>
  </si>
  <si>
    <t>PART 8B - INVENTORY OF INSTANT SUPPLIES - BINGO SESSIONS</t>
  </si>
  <si>
    <t>(Line 58d+58e)</t>
  </si>
  <si>
    <r>
      <t xml:space="preserve">e. Account Balance Carried Forward - </t>
    </r>
    <r>
      <rPr>
        <b/>
        <i/>
        <sz val="9"/>
        <rFont val="Arial"/>
        <family val="2"/>
      </rPr>
      <t>Enter a Credit as a negative amount</t>
    </r>
  </si>
  <si>
    <r>
      <t>a. Audit and Administrative Fee Based on Gross Receipts-</t>
    </r>
    <r>
      <rPr>
        <i/>
        <sz val="8"/>
        <rFont val="Arial"/>
        <family val="2"/>
      </rPr>
      <t>Fire and Rescue Organizations are exempt from these fees</t>
    </r>
  </si>
  <si>
    <t>Deposits from Gaming Account(s)</t>
  </si>
  <si>
    <t>b. Ending Other Cash on Hand</t>
  </si>
  <si>
    <t>b. Beginning Other Cash on Hand</t>
  </si>
  <si>
    <t xml:space="preserve">ADJUSTED RECEIPTS FOR BINGO SESSIONS                                                          </t>
  </si>
  <si>
    <t>(Line 33-34) * .20</t>
  </si>
  <si>
    <t>For informational purposes, this year's UOP requirement for this portion that must be met by December 31st based on reported receipts is:</t>
  </si>
  <si>
    <r>
      <t>Form 101  (Rev.</t>
    </r>
    <r>
      <rPr>
        <b/>
        <sz val="11"/>
        <color rgb="FFFF0000"/>
        <rFont val="Arial"/>
        <family val="2"/>
      </rPr>
      <t xml:space="preserve"> </t>
    </r>
    <r>
      <rPr>
        <b/>
        <sz val="11"/>
        <rFont val="Arial"/>
        <family val="2"/>
      </rPr>
      <t xml:space="preserve">04/25/2023)
ANNUAL FINANCIAL REPORT
SEVEN PAGES - COMPLETE ALL                                                                          </t>
    </r>
    <r>
      <rPr>
        <sz val="11"/>
        <rFont val="Arial"/>
        <family val="2"/>
      </rPr>
      <t xml:space="preserve">VDACS FINANCE CODE: 988-02199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</si>
</sst>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lt;=9999999]###\-####;\(###\)\ ###\-####"/>
    <numFmt numFmtId="165" formatCode="&quot;$&quot;#,##0.00"/>
  </numFmts>
  <fonts count="39">
    <font>
      <sz val="11"/>
      <color theme="1"/>
      <name val="Calibri"/>
      <family val="2"/>
      <scheme val="minor"/>
    </font>
    <font>
      <b/>
      <sz val="11"/>
      <name val="Arial"/>
      <family val="2"/>
    </font>
    <font>
      <sz val="11"/>
      <name val="CG Times"/>
      <family val="1"/>
    </font>
    <font>
      <b/>
      <sz val="10"/>
      <name val="Arial"/>
      <family val="2"/>
    </font>
    <font>
      <sz val="10"/>
      <name val="Arial"/>
      <family val="2"/>
    </font>
    <font>
      <sz val="12"/>
      <name val="Arial"/>
      <family val="2"/>
    </font>
    <font>
      <b/>
      <sz val="12"/>
      <name val="CG Times"/>
      <family val="1"/>
    </font>
    <font>
      <sz val="10"/>
      <name val="CG Times"/>
      <family val="1"/>
    </font>
    <font>
      <b/>
      <sz val="9"/>
      <name val="Arial"/>
      <family val="2"/>
    </font>
    <font>
      <b/>
      <sz val="8"/>
      <name val="CG Times"/>
      <family val="1"/>
    </font>
    <font>
      <b/>
      <sz val="8"/>
      <name val="Arial"/>
      <family val="2"/>
    </font>
    <font>
      <b/>
      <sz val="12"/>
      <name val="Arial"/>
      <family val="2"/>
    </font>
    <font>
      <u/>
      <sz val="10"/>
      <color indexed="12"/>
      <name val="Arial"/>
      <family val="2"/>
    </font>
    <font>
      <b/>
      <sz val="8"/>
      <name val="Arial Narrow"/>
      <family val="2"/>
    </font>
    <font>
      <sz val="9"/>
      <name val="CG Times"/>
      <family val="1"/>
    </font>
    <font>
      <sz val="9"/>
      <name val="Arial"/>
      <family val="2"/>
    </font>
    <font>
      <i/>
      <sz val="9"/>
      <name val="Arial"/>
      <family val="2"/>
    </font>
    <font>
      <b/>
      <sz val="9"/>
      <name val="CG Times"/>
      <family val="1"/>
    </font>
    <font>
      <sz val="12"/>
      <name val="CG Times"/>
      <family val="1"/>
    </font>
    <font>
      <b/>
      <sz val="10"/>
      <name val="Arial Narrow"/>
      <family val="2"/>
    </font>
    <font>
      <b/>
      <u/>
      <sz val="12"/>
      <name val="CG Times"/>
      <family val="1"/>
    </font>
    <font>
      <b/>
      <sz val="10"/>
      <color theme="1"/>
      <name val="Arial"/>
      <family val="2"/>
    </font>
    <font>
      <b/>
      <sz val="8"/>
      <color theme="1"/>
      <name val="Arial"/>
      <family val="2"/>
    </font>
    <font>
      <sz val="8"/>
      <name val="Arial "/>
    </font>
    <font>
      <sz val="10"/>
      <color theme="1"/>
      <name val="Arial"/>
      <family val="2"/>
    </font>
    <font>
      <b/>
      <sz val="9"/>
      <color theme="1"/>
      <name val="Arial"/>
      <family val="2"/>
    </font>
    <font>
      <sz val="10"/>
      <color theme="1"/>
      <name val="Calibri"/>
      <family val="2"/>
      <scheme val="minor"/>
    </font>
    <font>
      <sz val="11"/>
      <name val="Arial"/>
      <family val="2"/>
    </font>
    <font>
      <b/>
      <sz val="11"/>
      <color theme="1"/>
      <name val="Arial"/>
      <family val="2"/>
    </font>
    <font>
      <b/>
      <sz val="11"/>
      <color indexed="8"/>
      <name val="Arial"/>
      <family val="2"/>
    </font>
    <font>
      <sz val="11"/>
      <color indexed="8"/>
      <name val="Arial"/>
      <family val="2"/>
    </font>
    <font>
      <b/>
      <sz val="11"/>
      <color rgb="FFFF0000"/>
      <name val="Arial"/>
      <family val="2"/>
    </font>
    <font>
      <i/>
      <sz val="10"/>
      <color theme="1"/>
      <name val="Arial"/>
      <family val="2"/>
    </font>
    <font>
      <b/>
      <sz val="16"/>
      <name val="Arial"/>
      <family val="2"/>
    </font>
    <font>
      <b/>
      <i/>
      <sz val="8"/>
      <name val="Arial"/>
      <family val="2"/>
    </font>
    <font>
      <sz val="11"/>
      <color theme="1"/>
      <name val="Calibri"/>
      <family val="2"/>
      <scheme val="minor"/>
    </font>
    <font>
      <sz val="8"/>
      <name val="Arial"/>
      <family val="2"/>
    </font>
    <font>
      <b/>
      <i/>
      <sz val="9"/>
      <name val="Arial"/>
      <family val="2"/>
    </font>
    <font>
      <i/>
      <sz val="8"/>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2" fillId="0" borderId="0" applyNumberFormat="0" applyFill="0" applyBorder="0" applyAlignment="0" applyProtection="0">
      <alignment vertical="top"/>
      <protection locked="0"/>
    </xf>
    <xf numFmtId="0" fontId="18" fillId="0" borderId="0"/>
    <xf numFmtId="44" fontId="35" fillId="0" borderId="0" applyFont="0" applyFill="0" applyBorder="0" applyAlignment="0" applyProtection="0"/>
  </cellStyleXfs>
  <cellXfs count="395">
    <xf numFmtId="0" fontId="0" fillId="0" borderId="0" xfId="0"/>
    <xf numFmtId="0" fontId="0" fillId="0" borderId="0" xfId="0" applyAlignment="1">
      <alignment horizontal="center" vertical="center"/>
    </xf>
    <xf numFmtId="0" fontId="4" fillId="0" borderId="13" xfId="0" applyFont="1" applyBorder="1" applyProtection="1">
      <protection locked="0"/>
    </xf>
    <xf numFmtId="44" fontId="1" fillId="0" borderId="11" xfId="0" applyNumberFormat="1" applyFont="1" applyBorder="1" applyProtection="1">
      <protection locked="0"/>
    </xf>
    <xf numFmtId="0" fontId="8" fillId="0" borderId="0" xfId="0" applyFont="1" applyAlignment="1">
      <alignment horizontal="center"/>
    </xf>
    <xf numFmtId="44" fontId="1" fillId="0" borderId="11" xfId="0" applyNumberFormat="1" applyFont="1" applyBorder="1"/>
    <xf numFmtId="44" fontId="1" fillId="0" borderId="14" xfId="0" applyNumberFormat="1" applyFont="1" applyBorder="1"/>
    <xf numFmtId="44" fontId="1" fillId="0" borderId="13" xfId="0" applyNumberFormat="1" applyFont="1" applyBorder="1"/>
    <xf numFmtId="0" fontId="3" fillId="0" borderId="7" xfId="0" applyFont="1" applyBorder="1" applyAlignment="1">
      <alignment horizontal="center"/>
    </xf>
    <xf numFmtId="44" fontId="1" fillId="2" borderId="11" xfId="0" applyNumberFormat="1" applyFont="1" applyFill="1" applyBorder="1" applyProtection="1">
      <protection locked="0"/>
    </xf>
    <xf numFmtId="44" fontId="1" fillId="2" borderId="11" xfId="0" applyNumberFormat="1" applyFont="1" applyFill="1" applyBorder="1" applyProtection="1">
      <protection hidden="1"/>
    </xf>
    <xf numFmtId="165" fontId="1" fillId="0" borderId="11" xfId="0" applyNumberFormat="1" applyFont="1" applyBorder="1" applyProtection="1">
      <protection locked="0"/>
    </xf>
    <xf numFmtId="44" fontId="1" fillId="0" borderId="11" xfId="0" applyNumberFormat="1" applyFont="1" applyBorder="1" applyProtection="1">
      <protection hidden="1"/>
    </xf>
    <xf numFmtId="0" fontId="6" fillId="0" borderId="0" xfId="0" applyFont="1" applyAlignment="1">
      <alignment horizontal="center" vertical="center"/>
    </xf>
    <xf numFmtId="0" fontId="4" fillId="0" borderId="0" xfId="0" applyFont="1" applyAlignment="1">
      <alignment horizontal="center"/>
    </xf>
    <xf numFmtId="0" fontId="4" fillId="0" borderId="6" xfId="0" applyFont="1" applyBorder="1"/>
    <xf numFmtId="0" fontId="4" fillId="0" borderId="7" xfId="0" applyFont="1" applyBorder="1"/>
    <xf numFmtId="0" fontId="4" fillId="0" borderId="7" xfId="0" applyFont="1" applyBorder="1" applyAlignment="1">
      <alignment horizontal="center"/>
    </xf>
    <xf numFmtId="0" fontId="4" fillId="0" borderId="7" xfId="0" applyFont="1" applyBorder="1" applyAlignment="1">
      <alignment horizontal="right"/>
    </xf>
    <xf numFmtId="0" fontId="7" fillId="0" borderId="7" xfId="0" applyFont="1" applyBorder="1"/>
    <xf numFmtId="0" fontId="7" fillId="0" borderId="8" xfId="0" applyFont="1" applyBorder="1"/>
    <xf numFmtId="0" fontId="13" fillId="3" borderId="11" xfId="0" applyFont="1" applyFill="1" applyBorder="1" applyAlignment="1">
      <alignment vertical="center"/>
    </xf>
    <xf numFmtId="49" fontId="4" fillId="0" borderId="12" xfId="0" applyNumberFormat="1" applyFont="1" applyBorder="1"/>
    <xf numFmtId="49" fontId="4" fillId="0" borderId="6" xfId="0" applyNumberFormat="1" applyFont="1" applyBorder="1"/>
    <xf numFmtId="0" fontId="3" fillId="0" borderId="13" xfId="0" applyFont="1" applyBorder="1"/>
    <xf numFmtId="44" fontId="1" fillId="0" borderId="9" xfId="0" applyNumberFormat="1" applyFont="1" applyBorder="1"/>
    <xf numFmtId="44" fontId="1" fillId="0" borderId="15" xfId="0" applyNumberFormat="1" applyFont="1" applyBorder="1"/>
    <xf numFmtId="49" fontId="4" fillId="0" borderId="0" xfId="0" applyNumberFormat="1" applyFont="1"/>
    <xf numFmtId="49" fontId="8" fillId="0" borderId="0" xfId="0" applyNumberFormat="1" applyFont="1" applyAlignment="1">
      <alignment horizontal="right"/>
    </xf>
    <xf numFmtId="49" fontId="8" fillId="0" borderId="7" xfId="0" applyNumberFormat="1" applyFont="1" applyBorder="1"/>
    <xf numFmtId="0" fontId="17" fillId="0" borderId="7" xfId="0" applyFont="1" applyBorder="1"/>
    <xf numFmtId="0" fontId="3" fillId="0" borderId="7" xfId="0" applyFont="1" applyBorder="1"/>
    <xf numFmtId="0" fontId="8" fillId="0" borderId="7" xfId="0" applyFont="1" applyBorder="1" applyAlignment="1">
      <alignment horizontal="right"/>
    </xf>
    <xf numFmtId="0" fontId="14" fillId="0" borderId="7" xfId="0" applyFont="1" applyBorder="1" applyAlignment="1">
      <alignment horizontal="right"/>
    </xf>
    <xf numFmtId="0" fontId="4" fillId="3" borderId="11" xfId="0" applyFont="1" applyFill="1" applyBorder="1"/>
    <xf numFmtId="0" fontId="13" fillId="3" borderId="11" xfId="0" applyFont="1" applyFill="1" applyBorder="1"/>
    <xf numFmtId="49" fontId="4" fillId="0" borderId="1" xfId="0" applyNumberFormat="1" applyFont="1" applyBorder="1"/>
    <xf numFmtId="49" fontId="8" fillId="0" borderId="0" xfId="0" applyNumberFormat="1" applyFont="1"/>
    <xf numFmtId="49" fontId="8" fillId="0" borderId="0" xfId="0" applyNumberFormat="1" applyFont="1" applyAlignment="1">
      <alignment horizontal="center"/>
    </xf>
    <xf numFmtId="44" fontId="1" fillId="2" borderId="11" xfId="0" applyNumberFormat="1" applyFont="1" applyFill="1" applyBorder="1"/>
    <xf numFmtId="0" fontId="0" fillId="0" borderId="4" xfId="0" applyBorder="1"/>
    <xf numFmtId="0" fontId="21" fillId="0" borderId="0" xfId="0" applyFont="1"/>
    <xf numFmtId="0" fontId="3" fillId="0" borderId="0" xfId="0" applyFont="1"/>
    <xf numFmtId="0" fontId="0" fillId="0" borderId="5" xfId="0" applyBorder="1"/>
    <xf numFmtId="0" fontId="0" fillId="0" borderId="27" xfId="0" applyBorder="1"/>
    <xf numFmtId="0" fontId="20" fillId="0" borderId="0" xfId="0" applyFont="1"/>
    <xf numFmtId="0" fontId="8" fillId="0" borderId="0" xfId="0" applyFont="1" applyAlignment="1">
      <alignment horizontal="right"/>
    </xf>
    <xf numFmtId="0" fontId="0" fillId="0" borderId="24" xfId="0" applyBorder="1"/>
    <xf numFmtId="0" fontId="0" fillId="0" borderId="25" xfId="0" applyBorder="1"/>
    <xf numFmtId="0" fontId="0" fillId="0" borderId="26" xfId="0" applyBorder="1"/>
    <xf numFmtId="0" fontId="1" fillId="0" borderId="11" xfId="0" applyFont="1" applyBorder="1" applyAlignment="1" applyProtection="1">
      <alignment wrapText="1"/>
      <protection locked="0"/>
    </xf>
    <xf numFmtId="0" fontId="7" fillId="0" borderId="14" xfId="0" applyFont="1" applyBorder="1" applyAlignment="1">
      <alignment horizontal="right" vertical="center"/>
    </xf>
    <xf numFmtId="1" fontId="1" fillId="0" borderId="29" xfId="0" applyNumberFormat="1" applyFont="1" applyBorder="1"/>
    <xf numFmtId="49" fontId="4" fillId="0" borderId="4" xfId="0" quotePrefix="1" applyNumberFormat="1" applyFont="1" applyBorder="1"/>
    <xf numFmtId="0" fontId="4" fillId="3" borderId="11" xfId="0" applyFont="1" applyFill="1" applyBorder="1" applyAlignment="1">
      <alignment horizontal="center"/>
    </xf>
    <xf numFmtId="0" fontId="15" fillId="3" borderId="11" xfId="0" applyFont="1" applyFill="1" applyBorder="1" applyAlignment="1">
      <alignment horizontal="center" wrapText="1"/>
    </xf>
    <xf numFmtId="49" fontId="4" fillId="0" borderId="30" xfId="0" applyNumberFormat="1" applyFont="1" applyBorder="1"/>
    <xf numFmtId="0" fontId="17" fillId="0" borderId="0" xfId="0" applyFont="1"/>
    <xf numFmtId="0" fontId="14" fillId="0" borderId="0" xfId="0" applyFont="1" applyAlignment="1">
      <alignment horizontal="right"/>
    </xf>
    <xf numFmtId="0" fontId="7" fillId="0" borderId="0" xfId="0" applyFont="1" applyAlignment="1">
      <alignment horizontal="center" vertical="center"/>
    </xf>
    <xf numFmtId="0" fontId="4" fillId="0" borderId="13" xfId="0" applyFont="1" applyBorder="1"/>
    <xf numFmtId="0" fontId="0" fillId="0" borderId="0" xfId="0" applyAlignment="1">
      <alignment horizontal="center"/>
    </xf>
    <xf numFmtId="0" fontId="8" fillId="0" borderId="7" xfId="0" applyFont="1" applyBorder="1" applyAlignment="1">
      <alignment horizontal="center"/>
    </xf>
    <xf numFmtId="0" fontId="0" fillId="0" borderId="7" xfId="0" applyBorder="1" applyAlignment="1">
      <alignment horizontal="center"/>
    </xf>
    <xf numFmtId="0" fontId="8" fillId="0" borderId="13" xfId="0" applyFont="1" applyBorder="1" applyAlignment="1">
      <alignment horizontal="center" vertical="center"/>
    </xf>
    <xf numFmtId="0" fontId="1" fillId="0" borderId="0" xfId="0" applyFont="1" applyAlignment="1">
      <alignment horizontal="center"/>
    </xf>
    <xf numFmtId="0" fontId="8" fillId="2" borderId="0" xfId="0" applyFont="1" applyFill="1" applyAlignment="1">
      <alignment horizontal="left" vertical="center"/>
    </xf>
    <xf numFmtId="0" fontId="4" fillId="0" borderId="0" xfId="0" applyFont="1" applyAlignment="1">
      <alignment horizontal="right"/>
    </xf>
    <xf numFmtId="0" fontId="4" fillId="0" borderId="14" xfId="0" applyFont="1" applyBorder="1" applyAlignment="1" applyProtection="1">
      <alignment horizontal="center"/>
      <protection locked="0"/>
    </xf>
    <xf numFmtId="49" fontId="4" fillId="0" borderId="4" xfId="0" applyNumberFormat="1" applyFont="1" applyBorder="1"/>
    <xf numFmtId="0" fontId="4" fillId="0" borderId="0" xfId="0" applyFont="1"/>
    <xf numFmtId="0" fontId="0" fillId="0" borderId="7" xfId="0" applyBorder="1"/>
    <xf numFmtId="0" fontId="21" fillId="0" borderId="14" xfId="0" applyFont="1" applyBorder="1"/>
    <xf numFmtId="0" fontId="21" fillId="0" borderId="0" xfId="0" applyFont="1" applyAlignment="1">
      <alignment horizontal="left"/>
    </xf>
    <xf numFmtId="0" fontId="24" fillId="0" borderId="13" xfId="0" applyFont="1" applyBorder="1" applyAlignment="1">
      <alignment horizontal="left"/>
    </xf>
    <xf numFmtId="0" fontId="24" fillId="0" borderId="14" xfId="0" applyFont="1" applyBorder="1" applyAlignment="1">
      <alignment horizontal="left"/>
    </xf>
    <xf numFmtId="0" fontId="24" fillId="0" borderId="13" xfId="0" applyFont="1" applyBorder="1"/>
    <xf numFmtId="0" fontId="21" fillId="0" borderId="13" xfId="0" applyFont="1" applyBorder="1" applyAlignment="1">
      <alignment horizontal="left"/>
    </xf>
    <xf numFmtId="0" fontId="21" fillId="0" borderId="14" xfId="0" applyFont="1" applyBorder="1" applyAlignment="1">
      <alignment horizontal="left"/>
    </xf>
    <xf numFmtId="0" fontId="21" fillId="0" borderId="13" xfId="0" applyFont="1" applyBorder="1"/>
    <xf numFmtId="44" fontId="1" fillId="0" borderId="30" xfId="0" applyNumberFormat="1" applyFont="1" applyBorder="1" applyProtection="1">
      <protection locked="0"/>
    </xf>
    <xf numFmtId="0" fontId="25" fillId="0" borderId="11" xfId="0" applyFont="1" applyBorder="1" applyAlignment="1">
      <alignment horizontal="right"/>
    </xf>
    <xf numFmtId="0" fontId="25" fillId="0" borderId="14" xfId="0" applyFont="1" applyBorder="1" applyAlignment="1">
      <alignment horizontal="left"/>
    </xf>
    <xf numFmtId="44" fontId="1" fillId="0" borderId="0" xfId="0" applyNumberFormat="1" applyFont="1"/>
    <xf numFmtId="0" fontId="15" fillId="0" borderId="9" xfId="0" quotePrefix="1" applyFont="1" applyBorder="1" applyAlignment="1">
      <alignment horizontal="left" vertical="top" wrapText="1"/>
    </xf>
    <xf numFmtId="0" fontId="15" fillId="0" borderId="0" xfId="0" applyFont="1" applyAlignment="1">
      <alignment vertical="center" wrapText="1"/>
    </xf>
    <xf numFmtId="0" fontId="15" fillId="0" borderId="10" xfId="0" applyFont="1" applyBorder="1" applyAlignment="1">
      <alignment vertical="top" wrapText="1"/>
    </xf>
    <xf numFmtId="0" fontId="3" fillId="0" borderId="0" xfId="0" applyFont="1" applyAlignment="1">
      <alignment horizontal="center"/>
    </xf>
    <xf numFmtId="0" fontId="3" fillId="0" borderId="0" xfId="0" applyFont="1" applyAlignment="1">
      <alignment horizontal="right"/>
    </xf>
    <xf numFmtId="0" fontId="21" fillId="0" borderId="7" xfId="0" applyFont="1" applyBorder="1" applyAlignment="1">
      <alignment horizontal="center"/>
    </xf>
    <xf numFmtId="0" fontId="27"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26" fillId="0" borderId="7" xfId="0" applyFont="1" applyBorder="1" applyAlignment="1">
      <alignment horizontal="center"/>
    </xf>
    <xf numFmtId="0" fontId="8" fillId="3" borderId="11" xfId="2" applyFont="1" applyFill="1" applyBorder="1" applyAlignment="1">
      <alignment horizontal="center" vertical="center"/>
    </xf>
    <xf numFmtId="0" fontId="8" fillId="0" borderId="11" xfId="0" applyFont="1" applyBorder="1" applyAlignment="1">
      <alignment horizontal="center" vertical="center" wrapText="1"/>
    </xf>
    <xf numFmtId="0" fontId="8" fillId="0" borderId="11" xfId="2" applyFont="1" applyBorder="1" applyAlignment="1">
      <alignment horizontal="center" vertical="center" wrapText="1"/>
    </xf>
    <xf numFmtId="0" fontId="8" fillId="0" borderId="11" xfId="0" applyFont="1" applyBorder="1" applyAlignment="1">
      <alignment horizontal="center" vertical="center"/>
    </xf>
    <xf numFmtId="0" fontId="3" fillId="3" borderId="13" xfId="0" applyFont="1" applyFill="1" applyBorder="1" applyAlignment="1">
      <alignment horizontal="center" shrinkToFit="1"/>
    </xf>
    <xf numFmtId="0" fontId="24" fillId="0" borderId="11" xfId="0" quotePrefix="1" applyFont="1" applyBorder="1" applyAlignment="1">
      <alignment horizontal="right"/>
    </xf>
    <xf numFmtId="0" fontId="24" fillId="0" borderId="12" xfId="0" applyFont="1" applyBorder="1"/>
    <xf numFmtId="0" fontId="24" fillId="0" borderId="14" xfId="0" applyFont="1" applyBorder="1"/>
    <xf numFmtId="0" fontId="3" fillId="0" borderId="0" xfId="0" applyFont="1" applyAlignment="1">
      <alignment shrinkToFit="1"/>
    </xf>
    <xf numFmtId="0" fontId="28" fillId="0" borderId="11" xfId="0" applyFont="1" applyBorder="1" applyAlignment="1">
      <alignment horizontal="center"/>
    </xf>
    <xf numFmtId="0" fontId="2" fillId="0" borderId="0" xfId="0" applyFont="1" applyAlignment="1">
      <alignment vertical="center"/>
    </xf>
    <xf numFmtId="0" fontId="9" fillId="0" borderId="0" xfId="0" applyFont="1" applyAlignment="1">
      <alignment horizontal="center" vertical="center"/>
    </xf>
    <xf numFmtId="0" fontId="15" fillId="3" borderId="9" xfId="0" applyFont="1" applyFill="1" applyBorder="1" applyAlignment="1">
      <alignment horizontal="center" wrapText="1"/>
    </xf>
    <xf numFmtId="0" fontId="15" fillId="0" borderId="2" xfId="0" applyFont="1" applyBorder="1" applyAlignment="1">
      <alignment wrapText="1"/>
    </xf>
    <xf numFmtId="0" fontId="24" fillId="0" borderId="0" xfId="0" quotePrefix="1" applyFont="1" applyAlignment="1">
      <alignment horizontal="right"/>
    </xf>
    <xf numFmtId="0" fontId="24" fillId="0" borderId="0" xfId="0" applyFont="1" applyAlignment="1">
      <alignment horizontal="left"/>
    </xf>
    <xf numFmtId="0" fontId="10" fillId="0" borderId="0" xfId="2" applyFont="1" applyAlignment="1">
      <alignment horizontal="right"/>
    </xf>
    <xf numFmtId="0" fontId="1" fillId="0" borderId="0" xfId="0" applyFont="1"/>
    <xf numFmtId="0" fontId="2" fillId="0" borderId="0" xfId="0" applyFont="1"/>
    <xf numFmtId="0" fontId="2" fillId="0" borderId="0" xfId="0" applyFont="1" applyAlignment="1">
      <alignment horizontal="center"/>
    </xf>
    <xf numFmtId="0" fontId="1" fillId="0" borderId="11" xfId="0" applyFont="1" applyBorder="1" applyAlignment="1">
      <alignment horizontal="center"/>
    </xf>
    <xf numFmtId="0" fontId="29" fillId="0" borderId="0" xfId="0" applyFont="1"/>
    <xf numFmtId="0" fontId="30" fillId="0" borderId="0" xfId="0" applyFont="1" applyAlignment="1">
      <alignment horizontal="center"/>
    </xf>
    <xf numFmtId="0" fontId="8" fillId="2" borderId="13" xfId="0" applyFont="1" applyFill="1" applyBorder="1" applyAlignment="1">
      <alignment horizontal="left" vertical="center"/>
    </xf>
    <xf numFmtId="0" fontId="0" fillId="0" borderId="13" xfId="0" applyBorder="1" applyAlignment="1">
      <alignment horizontal="left" vertical="center"/>
    </xf>
    <xf numFmtId="0" fontId="9"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0" fillId="0" borderId="6" xfId="0" applyBorder="1"/>
    <xf numFmtId="0" fontId="0" fillId="0" borderId="8" xfId="0" applyBorder="1"/>
    <xf numFmtId="0" fontId="0" fillId="0" borderId="13" xfId="0" applyBorder="1"/>
    <xf numFmtId="0" fontId="1" fillId="0" borderId="0" xfId="0" applyFont="1" applyAlignment="1">
      <alignment vertical="center" wrapText="1"/>
    </xf>
    <xf numFmtId="0" fontId="26" fillId="0" borderId="7" xfId="0" applyFont="1" applyBorder="1" applyAlignment="1">
      <alignment horizontal="left"/>
    </xf>
    <xf numFmtId="0" fontId="4" fillId="0" borderId="12" xfId="0" quotePrefix="1" applyFont="1" applyBorder="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7" fillId="2" borderId="0" xfId="0" applyFont="1" applyFill="1" applyAlignment="1">
      <alignment horizontal="left" vertical="center" wrapText="1"/>
    </xf>
    <xf numFmtId="44" fontId="1" fillId="0" borderId="0" xfId="0" applyNumberFormat="1" applyFont="1" applyProtection="1">
      <protection locked="0"/>
    </xf>
    <xf numFmtId="0" fontId="10" fillId="3" borderId="11" xfId="0" applyFont="1" applyFill="1" applyBorder="1" applyAlignment="1">
      <alignment horizontal="center" vertical="center"/>
    </xf>
    <xf numFmtId="0" fontId="1"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3" borderId="11" xfId="0" applyFont="1" applyFill="1" applyBorder="1" applyAlignment="1">
      <alignment horizontal="center" vertical="center" wrapText="1"/>
    </xf>
    <xf numFmtId="0" fontId="13" fillId="3" borderId="14" xfId="0" applyFont="1" applyFill="1" applyBorder="1" applyAlignment="1">
      <alignment vertical="center"/>
    </xf>
    <xf numFmtId="0" fontId="13" fillId="3" borderId="12" xfId="0" applyFont="1" applyFill="1" applyBorder="1" applyAlignment="1">
      <alignment vertical="center"/>
    </xf>
    <xf numFmtId="0" fontId="0" fillId="0" borderId="12" xfId="0" applyBorder="1" applyAlignment="1">
      <alignment horizontal="right"/>
    </xf>
    <xf numFmtId="7" fontId="1" fillId="0" borderId="11" xfId="0" applyNumberFormat="1" applyFont="1" applyBorder="1"/>
    <xf numFmtId="0" fontId="0" fillId="0" borderId="8" xfId="0" applyBorder="1" applyAlignment="1" applyProtection="1">
      <alignment horizontal="center"/>
      <protection locked="0"/>
    </xf>
    <xf numFmtId="49" fontId="1" fillId="0" borderId="28" xfId="0" applyNumberFormat="1" applyFont="1" applyBorder="1" applyAlignment="1" applyProtection="1">
      <alignment horizontal="center"/>
      <protection locked="0"/>
    </xf>
    <xf numFmtId="0" fontId="0" fillId="0" borderId="11" xfId="0" applyBorder="1" applyProtection="1">
      <protection locked="0"/>
    </xf>
    <xf numFmtId="44" fontId="0" fillId="0" borderId="11" xfId="3" applyFont="1" applyBorder="1" applyProtection="1">
      <protection locked="0"/>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8" fillId="0" borderId="11" xfId="0" applyFont="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1" xfId="0" applyBorder="1" applyAlignment="1" applyProtection="1">
      <alignment vertical="center"/>
      <protection locked="0"/>
    </xf>
    <xf numFmtId="0" fontId="6" fillId="0" borderId="30" xfId="2" applyFont="1" applyBorder="1" applyAlignment="1" applyProtection="1">
      <alignment vertical="center"/>
      <protection locked="0"/>
    </xf>
    <xf numFmtId="0" fontId="0" fillId="0" borderId="9" xfId="0" applyBorder="1" applyProtection="1">
      <protection locked="0"/>
    </xf>
    <xf numFmtId="0" fontId="24" fillId="0" borderId="11" xfId="0" applyFont="1" applyBorder="1" applyProtection="1">
      <protection locked="0"/>
    </xf>
    <xf numFmtId="7" fontId="24" fillId="0" borderId="11" xfId="0" applyNumberFormat="1" applyFont="1" applyBorder="1" applyProtection="1">
      <protection locked="0"/>
    </xf>
    <xf numFmtId="0" fontId="1" fillId="0" borderId="11" xfId="0" applyFont="1" applyBorder="1" applyAlignment="1" applyProtection="1">
      <alignment horizontal="center"/>
      <protection locked="0"/>
    </xf>
    <xf numFmtId="0" fontId="24" fillId="0" borderId="13" xfId="0" applyFont="1" applyBorder="1" applyAlignment="1">
      <alignment horizontal="left"/>
    </xf>
    <xf numFmtId="0" fontId="24" fillId="0" borderId="14" xfId="0" applyFont="1" applyBorder="1" applyAlignment="1">
      <alignment horizontal="left"/>
    </xf>
    <xf numFmtId="49" fontId="8" fillId="0" borderId="0" xfId="0" applyNumberFormat="1" applyFont="1" applyAlignment="1">
      <alignment horizontal="center"/>
    </xf>
    <xf numFmtId="0" fontId="3" fillId="0" borderId="0" xfId="0" applyFont="1" applyAlignment="1">
      <alignment horizontal="right"/>
    </xf>
    <xf numFmtId="0" fontId="26" fillId="0" borderId="7" xfId="0" applyFont="1" applyBorder="1" applyAlignment="1">
      <alignment horizontal="left"/>
    </xf>
    <xf numFmtId="0" fontId="0" fillId="0" borderId="10" xfId="0" applyBorder="1" applyAlignment="1">
      <alignment horizontal="center" wrapText="1"/>
    </xf>
    <xf numFmtId="0" fontId="0" fillId="0" borderId="30" xfId="0" applyBorder="1" applyAlignment="1">
      <alignment horizontal="center" wrapText="1"/>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11" fillId="3" borderId="11" xfId="0" applyFont="1" applyFill="1" applyBorder="1" applyAlignment="1">
      <alignment horizontal="center" vertical="center" wrapText="1"/>
    </xf>
    <xf numFmtId="0" fontId="0" fillId="0" borderId="9" xfId="0" applyBorder="1" applyAlignment="1">
      <alignment horizontal="center" wrapText="1"/>
    </xf>
    <xf numFmtId="0" fontId="0" fillId="0" borderId="11" xfId="0" applyBorder="1" applyAlignment="1" applyProtection="1">
      <alignment horizontal="center"/>
      <protection locked="0"/>
    </xf>
    <xf numFmtId="0" fontId="8" fillId="0" borderId="10" xfId="2" applyFont="1" applyBorder="1" applyAlignment="1">
      <alignment horizontal="center" wrapText="1" shrinkToFit="1"/>
    </xf>
    <xf numFmtId="0" fontId="8" fillId="0" borderId="10" xfId="2" applyFont="1" applyBorder="1" applyAlignment="1">
      <alignment horizontal="center" shrinkToFit="1"/>
    </xf>
    <xf numFmtId="0" fontId="0" fillId="0" borderId="10" xfId="0" applyBorder="1" applyAlignment="1">
      <alignment horizontal="center"/>
    </xf>
    <xf numFmtId="0" fontId="11" fillId="3" borderId="11" xfId="0" applyFont="1" applyFill="1" applyBorder="1" applyAlignment="1">
      <alignment horizontal="left" vertical="center" wrapText="1"/>
    </xf>
    <xf numFmtId="0" fontId="8" fillId="3" borderId="4" xfId="2" applyFont="1" applyFill="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6" fillId="0" borderId="8" xfId="2" applyFont="1" applyBorder="1" applyAlignment="1">
      <alignment horizontal="center" vertical="center" wrapText="1"/>
    </xf>
    <xf numFmtId="0" fontId="3" fillId="0" borderId="6" xfId="2" applyFont="1" applyBorder="1" applyAlignment="1">
      <alignment horizontal="center"/>
    </xf>
    <xf numFmtId="0" fontId="3" fillId="0" borderId="7" xfId="2" applyFont="1" applyBorder="1" applyAlignment="1">
      <alignment horizontal="center"/>
    </xf>
    <xf numFmtId="0" fontId="3" fillId="0" borderId="10" xfId="2" applyFont="1" applyBorder="1" applyAlignment="1">
      <alignment horizontal="center" wrapText="1"/>
    </xf>
    <xf numFmtId="0" fontId="6" fillId="0" borderId="30" xfId="2" applyFont="1" applyBorder="1" applyAlignment="1">
      <alignment horizontal="center" wrapText="1"/>
    </xf>
    <xf numFmtId="0" fontId="8" fillId="0" borderId="10" xfId="2" applyFont="1" applyBorder="1" applyAlignment="1">
      <alignment horizontal="center" wrapText="1"/>
    </xf>
    <xf numFmtId="0" fontId="18" fillId="0" borderId="30" xfId="2" applyBorder="1" applyAlignment="1">
      <alignment horizontal="center"/>
    </xf>
    <xf numFmtId="0" fontId="3" fillId="0" borderId="11" xfId="0" applyFont="1" applyBorder="1" applyAlignment="1">
      <alignment horizontal="center" wrapText="1"/>
    </xf>
    <xf numFmtId="0" fontId="3" fillId="0" borderId="11" xfId="0" applyFont="1" applyBorder="1" applyAlignment="1">
      <alignment wrapText="1"/>
    </xf>
    <xf numFmtId="0" fontId="3" fillId="0" borderId="12" xfId="2" applyFont="1" applyBorder="1" applyAlignment="1">
      <alignment horizontal="center" vertical="center" wrapText="1"/>
    </xf>
    <xf numFmtId="0" fontId="3" fillId="0" borderId="13" xfId="2" applyFont="1" applyBorder="1" applyAlignment="1">
      <alignment horizontal="center" vertical="center" wrapText="1"/>
    </xf>
    <xf numFmtId="44" fontId="1" fillId="0" borderId="12" xfId="0" applyNumberFormat="1" applyFont="1" applyBorder="1" applyAlignment="1" applyProtection="1">
      <alignment horizontal="center"/>
      <protection locked="0"/>
    </xf>
    <xf numFmtId="44" fontId="1" fillId="0" borderId="14" xfId="0" applyNumberFormat="1" applyFont="1" applyBorder="1" applyAlignment="1" applyProtection="1">
      <alignment horizontal="center"/>
      <protection locked="0"/>
    </xf>
    <xf numFmtId="0" fontId="1" fillId="0" borderId="12" xfId="0" applyFont="1" applyBorder="1" applyAlignment="1">
      <alignment horizontal="left"/>
    </xf>
    <xf numFmtId="0" fontId="1" fillId="0" borderId="13" xfId="0" applyFont="1" applyBorder="1" applyAlignment="1">
      <alignment horizontal="left"/>
    </xf>
    <xf numFmtId="0" fontId="3" fillId="0" borderId="2" xfId="0" applyFont="1" applyBorder="1" applyAlignment="1">
      <alignment horizontal="right"/>
    </xf>
    <xf numFmtId="0" fontId="0" fillId="0" borderId="5" xfId="0" applyBorder="1" applyAlignment="1">
      <alignment horizontal="right"/>
    </xf>
    <xf numFmtId="0" fontId="8" fillId="0" borderId="13" xfId="0" applyFont="1" applyBorder="1" applyAlignment="1">
      <alignment wrapText="1"/>
    </xf>
    <xf numFmtId="0" fontId="8" fillId="0" borderId="14" xfId="0" applyFont="1" applyBorder="1" applyAlignment="1">
      <alignment wrapText="1"/>
    </xf>
    <xf numFmtId="0" fontId="4" fillId="0" borderId="13" xfId="0" applyFont="1" applyBorder="1" applyAlignment="1">
      <alignment horizontal="left"/>
    </xf>
    <xf numFmtId="0" fontId="4" fillId="0" borderId="13" xfId="0" applyFont="1" applyBorder="1" applyAlignment="1">
      <alignment wrapText="1"/>
    </xf>
    <xf numFmtId="0" fontId="4" fillId="0" borderId="14" xfId="0" applyFont="1" applyBorder="1" applyAlignment="1">
      <alignment wrapText="1"/>
    </xf>
    <xf numFmtId="44" fontId="1" fillId="0" borderId="12" xfId="0" applyNumberFormat="1" applyFont="1" applyBorder="1" applyAlignment="1" applyProtection="1">
      <alignment horizontal="left"/>
      <protection locked="0"/>
    </xf>
    <xf numFmtId="44" fontId="1" fillId="0" borderId="14" xfId="0" applyNumberFormat="1" applyFont="1" applyBorder="1" applyAlignment="1" applyProtection="1">
      <alignment horizontal="left"/>
      <protection locked="0"/>
    </xf>
    <xf numFmtId="0" fontId="21" fillId="0" borderId="11" xfId="0" applyFont="1" applyBorder="1" applyAlignment="1">
      <alignment horizontal="left"/>
    </xf>
    <xf numFmtId="0" fontId="4" fillId="0" borderId="14" xfId="0" applyFont="1" applyBorder="1" applyAlignment="1">
      <alignment horizontal="left"/>
    </xf>
    <xf numFmtId="0" fontId="22" fillId="0" borderId="13" xfId="0" applyFont="1" applyBorder="1" applyAlignment="1">
      <alignment horizontal="right"/>
    </xf>
    <xf numFmtId="0" fontId="22" fillId="0" borderId="14" xfId="0" applyFont="1" applyBorder="1" applyAlignment="1">
      <alignment horizontal="right"/>
    </xf>
    <xf numFmtId="44" fontId="21" fillId="0" borderId="11" xfId="0" applyNumberFormat="1" applyFont="1" applyBorder="1" applyAlignment="1" applyProtection="1">
      <alignment horizontal="center"/>
      <protection locked="0"/>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3" xfId="0" applyFont="1" applyBorder="1" applyAlignment="1">
      <alignment horizontal="right" vertical="center"/>
    </xf>
    <xf numFmtId="0" fontId="7" fillId="0" borderId="8" xfId="0" applyFont="1" applyBorder="1" applyAlignment="1">
      <alignment horizontal="right" vertical="center"/>
    </xf>
    <xf numFmtId="44" fontId="8" fillId="4" borderId="12" xfId="0" applyNumberFormat="1" applyFont="1" applyFill="1" applyBorder="1" applyAlignment="1">
      <alignment horizontal="center" vertical="center"/>
    </xf>
    <xf numFmtId="0" fontId="0" fillId="4" borderId="14" xfId="0" applyFill="1" applyBorder="1" applyAlignment="1">
      <alignment vertical="center"/>
    </xf>
    <xf numFmtId="0" fontId="24" fillId="0" borderId="11" xfId="0" applyFont="1" applyBorder="1" applyAlignment="1" applyProtection="1">
      <alignment horizontal="center"/>
      <protection locked="0"/>
    </xf>
    <xf numFmtId="0" fontId="1" fillId="0" borderId="0" xfId="0" applyFont="1" applyAlignment="1">
      <alignment horizontal="center"/>
    </xf>
    <xf numFmtId="0" fontId="1" fillId="2" borderId="0" xfId="0" applyFont="1" applyFill="1" applyAlignment="1">
      <alignment horizontal="center"/>
    </xf>
    <xf numFmtId="0" fontId="3" fillId="0" borderId="0" xfId="2" applyFont="1" applyAlignment="1">
      <alignment horizontal="center"/>
    </xf>
    <xf numFmtId="0" fontId="8" fillId="3" borderId="11" xfId="2" applyFont="1" applyFill="1" applyBorder="1" applyAlignment="1">
      <alignment horizontal="center" vertical="center"/>
    </xf>
    <xf numFmtId="0" fontId="8" fillId="3" borderId="12" xfId="2"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27" fillId="2" borderId="7"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0" fillId="0" borderId="4" xfId="0" applyBorder="1" applyAlignment="1">
      <alignment horizontal="center"/>
    </xf>
    <xf numFmtId="0" fontId="0" fillId="0" borderId="5" xfId="0" applyBorder="1" applyAlignment="1">
      <alignment horizontal="center"/>
    </xf>
    <xf numFmtId="0" fontId="0" fillId="0" borderId="13" xfId="0" applyBorder="1" applyAlignment="1" applyProtection="1">
      <alignment horizontal="center"/>
      <protection locked="0"/>
    </xf>
    <xf numFmtId="0" fontId="8" fillId="3" borderId="11" xfId="2" applyFont="1" applyFill="1" applyBorder="1" applyAlignment="1">
      <alignment horizontal="center" vertical="center" wrapText="1"/>
    </xf>
    <xf numFmtId="0" fontId="6" fillId="0" borderId="11" xfId="2" applyFont="1" applyBorder="1" applyAlignment="1">
      <alignment horizontal="center" vertical="center" wrapText="1"/>
    </xf>
    <xf numFmtId="0" fontId="15" fillId="0" borderId="13" xfId="0" applyFont="1" applyBorder="1" applyAlignment="1">
      <alignment horizontal="left" wrapText="1"/>
    </xf>
    <xf numFmtId="0" fontId="15" fillId="0" borderId="14" xfId="0" applyFont="1" applyBorder="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13" xfId="0" applyBorder="1"/>
    <xf numFmtId="0" fontId="0" fillId="0" borderId="14" xfId="0" applyBorder="1"/>
    <xf numFmtId="0" fontId="4" fillId="0" borderId="4" xfId="0" applyFont="1" applyBorder="1" applyAlignment="1">
      <alignment horizontal="left"/>
    </xf>
    <xf numFmtId="0" fontId="4" fillId="0" borderId="0" xfId="0" applyFont="1" applyAlignment="1">
      <alignment horizontal="left"/>
    </xf>
    <xf numFmtId="0" fontId="4" fillId="0" borderId="13" xfId="0" applyFont="1" applyBorder="1" applyAlignment="1" applyProtection="1">
      <alignment horizontal="left"/>
      <protection locked="0"/>
    </xf>
    <xf numFmtId="0" fontId="0" fillId="0" borderId="13" xfId="0" applyBorder="1" applyAlignment="1" applyProtection="1">
      <alignment horizontal="left"/>
      <protection locked="0"/>
    </xf>
    <xf numFmtId="0" fontId="4" fillId="0" borderId="0" xfId="0" applyFont="1" applyAlignment="1">
      <alignment horizontal="right"/>
    </xf>
    <xf numFmtId="164" fontId="4" fillId="0" borderId="13" xfId="0" applyNumberFormat="1" applyFont="1" applyBorder="1" applyAlignment="1" applyProtection="1">
      <alignment horizontal="center"/>
      <protection locked="0"/>
    </xf>
    <xf numFmtId="0" fontId="4" fillId="0" borderId="14" xfId="0" applyFont="1" applyBorder="1" applyAlignment="1" applyProtection="1">
      <alignment horizontal="center"/>
      <protection locked="0"/>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4" fillId="0" borderId="7" xfId="0" applyFont="1" applyBorder="1" applyAlignment="1" applyProtection="1">
      <alignment horizontal="left"/>
      <protection locked="0"/>
    </xf>
    <xf numFmtId="0" fontId="4" fillId="0" borderId="7" xfId="0" applyFont="1" applyBorder="1" applyProtection="1">
      <protection locked="0"/>
    </xf>
    <xf numFmtId="0" fontId="4" fillId="0" borderId="8" xfId="0" applyFont="1" applyBorder="1" applyProtection="1">
      <protection locked="0"/>
    </xf>
    <xf numFmtId="0" fontId="1" fillId="0" borderId="5" xfId="0" applyFont="1" applyBorder="1" applyAlignment="1">
      <alignment horizontal="center"/>
    </xf>
    <xf numFmtId="0" fontId="1" fillId="0" borderId="11" xfId="0" applyFont="1" applyBorder="1" applyAlignment="1">
      <alignment horizontal="center" vertical="center" wrapText="1"/>
    </xf>
    <xf numFmtId="164" fontId="4" fillId="0" borderId="13" xfId="0" applyNumberFormat="1" applyFont="1" applyBorder="1" applyAlignment="1" applyProtection="1">
      <alignment horizontal="left"/>
      <protection locked="0"/>
    </xf>
    <xf numFmtId="0" fontId="8" fillId="2" borderId="0" xfId="0" applyFont="1" applyFill="1" applyAlignment="1">
      <alignment horizontal="left" vertical="center"/>
    </xf>
    <xf numFmtId="0" fontId="0" fillId="0" borderId="0" xfId="0" applyAlignment="1">
      <alignment horizontal="left" vertical="center"/>
    </xf>
    <xf numFmtId="0" fontId="11" fillId="3" borderId="12" xfId="0" applyFont="1" applyFill="1" applyBorder="1" applyAlignment="1">
      <alignment horizontal="center"/>
    </xf>
    <xf numFmtId="0" fontId="11" fillId="3" borderId="13" xfId="0" applyFont="1" applyFill="1" applyBorder="1" applyAlignment="1">
      <alignment horizontal="center"/>
    </xf>
    <xf numFmtId="0" fontId="11" fillId="3" borderId="14" xfId="0" applyFont="1" applyFill="1" applyBorder="1"/>
    <xf numFmtId="0" fontId="4" fillId="0" borderId="4" xfId="0" applyFont="1" applyBorder="1" applyAlignment="1">
      <alignment vertical="top" wrapText="1"/>
    </xf>
    <xf numFmtId="0" fontId="4" fillId="0" borderId="0" xfId="0" applyFont="1" applyAlignment="1">
      <alignment vertical="top"/>
    </xf>
    <xf numFmtId="0" fontId="0" fillId="0" borderId="0" xfId="0" applyAlignment="1">
      <alignment vertical="top"/>
    </xf>
    <xf numFmtId="49" fontId="4" fillId="0" borderId="4" xfId="0" applyNumberFormat="1" applyFont="1" applyBorder="1"/>
    <xf numFmtId="0" fontId="4" fillId="0" borderId="0" xfId="0" applyFont="1"/>
    <xf numFmtId="0" fontId="10" fillId="0" borderId="13" xfId="0" applyFont="1" applyBorder="1" applyAlignment="1">
      <alignment horizontal="right" wrapText="1"/>
    </xf>
    <xf numFmtId="0" fontId="10" fillId="0" borderId="14" xfId="0" applyFont="1" applyBorder="1" applyAlignment="1">
      <alignment horizontal="right" wrapText="1"/>
    </xf>
    <xf numFmtId="0" fontId="36" fillId="0" borderId="13" xfId="0" applyFont="1" applyBorder="1" applyAlignment="1">
      <alignment horizontal="right" wrapText="1"/>
    </xf>
    <xf numFmtId="0" fontId="36" fillId="0" borderId="14" xfId="0" applyFont="1" applyBorder="1" applyAlignment="1">
      <alignment horizontal="right" wrapText="1"/>
    </xf>
    <xf numFmtId="0" fontId="8" fillId="0" borderId="13" xfId="0" applyFont="1" applyBorder="1" applyAlignment="1">
      <alignment horizontal="left" wrapText="1"/>
    </xf>
    <xf numFmtId="44" fontId="1" fillId="0" borderId="6" xfId="0" applyNumberFormat="1" applyFont="1" applyBorder="1" applyAlignment="1" applyProtection="1">
      <alignment horizontal="center"/>
      <protection locked="0"/>
    </xf>
    <xf numFmtId="44" fontId="1" fillId="0" borderId="8" xfId="0" applyNumberFormat="1" applyFont="1" applyBorder="1" applyAlignment="1" applyProtection="1">
      <alignment horizontal="center"/>
      <protection locked="0"/>
    </xf>
    <xf numFmtId="0" fontId="15" fillId="0" borderId="2" xfId="0" applyFont="1" applyBorder="1" applyAlignment="1">
      <alignment horizontal="left" wrapText="1"/>
    </xf>
    <xf numFmtId="0" fontId="15" fillId="0" borderId="3" xfId="0" applyFont="1" applyBorder="1" applyAlignment="1">
      <alignment horizontal="left" wrapText="1"/>
    </xf>
    <xf numFmtId="0" fontId="10" fillId="0" borderId="13" xfId="0" applyFont="1" applyBorder="1" applyAlignment="1">
      <alignment horizontal="right"/>
    </xf>
    <xf numFmtId="0" fontId="10" fillId="0" borderId="14" xfId="0" applyFont="1" applyBorder="1" applyAlignment="1">
      <alignment horizontal="right"/>
    </xf>
    <xf numFmtId="44" fontId="24" fillId="0" borderId="12" xfId="0" applyNumberFormat="1" applyFont="1" applyBorder="1" applyAlignment="1" applyProtection="1">
      <alignment horizontal="center"/>
      <protection locked="0"/>
    </xf>
    <xf numFmtId="44" fontId="24" fillId="0" borderId="14" xfId="0" applyNumberFormat="1" applyFont="1" applyBorder="1" applyAlignment="1" applyProtection="1">
      <alignment horizontal="center"/>
      <protection locked="0"/>
    </xf>
    <xf numFmtId="0" fontId="25" fillId="0" borderId="13" xfId="0" applyFont="1" applyBorder="1" applyAlignment="1">
      <alignment horizontal="right"/>
    </xf>
    <xf numFmtId="0" fontId="25" fillId="0" borderId="14" xfId="0" applyFont="1" applyBorder="1" applyAlignment="1">
      <alignment horizontal="right"/>
    </xf>
    <xf numFmtId="0" fontId="8" fillId="2" borderId="23" xfId="0" applyFont="1" applyFill="1" applyBorder="1" applyAlignment="1">
      <alignment horizontal="right"/>
    </xf>
    <xf numFmtId="0" fontId="17" fillId="0" borderId="0" xfId="0" applyFont="1" applyAlignment="1">
      <alignment horizontal="right"/>
    </xf>
    <xf numFmtId="0" fontId="3" fillId="0" borderId="7"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8" fillId="2" borderId="16" xfId="0" applyFont="1" applyFill="1" applyBorder="1" applyAlignment="1">
      <alignment vertical="top" wrapText="1"/>
    </xf>
    <xf numFmtId="0" fontId="8" fillId="2" borderId="17" xfId="0" applyFont="1" applyFill="1" applyBorder="1" applyAlignment="1">
      <alignment vertical="top" wrapText="1"/>
    </xf>
    <xf numFmtId="0" fontId="8" fillId="2" borderId="18" xfId="0" applyFont="1" applyFill="1" applyBorder="1" applyAlignment="1">
      <alignment vertical="top" wrapText="1"/>
    </xf>
    <xf numFmtId="0" fontId="19" fillId="2" borderId="19" xfId="0" applyFont="1" applyFill="1" applyBorder="1" applyAlignment="1" applyProtection="1">
      <alignment horizontal="center" wrapText="1"/>
      <protection locked="0"/>
    </xf>
    <xf numFmtId="0" fontId="19" fillId="2" borderId="7" xfId="0" applyFont="1" applyFill="1" applyBorder="1" applyAlignment="1" applyProtection="1">
      <alignment horizontal="center" wrapText="1"/>
      <protection locked="0"/>
    </xf>
    <xf numFmtId="0" fontId="6" fillId="0" borderId="7" xfId="0" applyFont="1" applyBorder="1" applyProtection="1">
      <protection locked="0"/>
    </xf>
    <xf numFmtId="0" fontId="18" fillId="0" borderId="20" xfId="0" applyFont="1" applyBorder="1" applyProtection="1">
      <protection locked="0"/>
    </xf>
    <xf numFmtId="0" fontId="10" fillId="2" borderId="21" xfId="0" applyFont="1" applyFill="1" applyBorder="1" applyAlignment="1">
      <alignment horizontal="center"/>
    </xf>
    <xf numFmtId="0" fontId="10" fillId="2" borderId="2" xfId="0" applyFont="1" applyFill="1"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9" fillId="0" borderId="22" xfId="0" applyFont="1" applyBorder="1" applyAlignment="1">
      <alignment horizontal="center"/>
    </xf>
    <xf numFmtId="44" fontId="1" fillId="0" borderId="12" xfId="0" applyNumberFormat="1" applyFont="1" applyBorder="1" applyAlignment="1">
      <alignment horizontal="center"/>
    </xf>
    <xf numFmtId="44" fontId="1" fillId="0" borderId="14" xfId="0" applyNumberFormat="1" applyFont="1" applyBorder="1" applyAlignment="1">
      <alignment horizontal="center"/>
    </xf>
    <xf numFmtId="0" fontId="3" fillId="0" borderId="12" xfId="2" applyFont="1" applyBorder="1" applyAlignment="1">
      <alignment horizontal="left"/>
    </xf>
    <xf numFmtId="0" fontId="3" fillId="0" borderId="13" xfId="2" applyFont="1" applyBorder="1" applyAlignment="1">
      <alignment horizontal="left"/>
    </xf>
    <xf numFmtId="0" fontId="3" fillId="0" borderId="14" xfId="2" applyFont="1" applyBorder="1" applyAlignment="1">
      <alignment horizontal="left"/>
    </xf>
    <xf numFmtId="0" fontId="8" fillId="0" borderId="4" xfId="2" applyFont="1" applyBorder="1" applyAlignment="1">
      <alignment horizontal="center" wrapText="1" shrinkToFit="1"/>
    </xf>
    <xf numFmtId="0" fontId="8" fillId="0" borderId="5" xfId="2" applyFont="1" applyBorder="1" applyAlignment="1">
      <alignment horizontal="center" wrapText="1" shrinkToFit="1"/>
    </xf>
    <xf numFmtId="0" fontId="3" fillId="0" borderId="1" xfId="2" applyFont="1" applyBorder="1" applyAlignment="1">
      <alignment horizontal="center" vertical="center" wrapText="1"/>
    </xf>
    <xf numFmtId="0" fontId="0" fillId="0" borderId="2" xfId="0" applyBorder="1" applyAlignment="1">
      <alignment horizontal="center" vertical="center"/>
    </xf>
    <xf numFmtId="0" fontId="0" fillId="0" borderId="9" xfId="0" applyBorder="1" applyAlignment="1" applyProtection="1">
      <alignment horizontal="center"/>
      <protection locked="0"/>
    </xf>
    <xf numFmtId="0" fontId="3" fillId="0" borderId="12" xfId="2" applyFont="1" applyBorder="1" applyAlignment="1">
      <alignment horizontal="center"/>
    </xf>
    <xf numFmtId="0" fontId="3" fillId="0" borderId="13" xfId="2" applyFont="1" applyBorder="1" applyAlignment="1">
      <alignment horizontal="center"/>
    </xf>
    <xf numFmtId="0" fontId="3" fillId="0" borderId="14" xfId="2" applyFont="1" applyBorder="1" applyAlignment="1">
      <alignment horizontal="center"/>
    </xf>
    <xf numFmtId="0" fontId="3" fillId="0" borderId="13" xfId="2" applyFont="1" applyBorder="1" applyAlignment="1">
      <alignment vertical="center"/>
    </xf>
    <xf numFmtId="49" fontId="8" fillId="0" borderId="2" xfId="2" applyNumberFormat="1" applyFont="1" applyBorder="1" applyAlignment="1">
      <alignment wrapText="1"/>
    </xf>
    <xf numFmtId="0" fontId="14" fillId="0" borderId="2" xfId="2" applyFont="1" applyBorder="1" applyAlignment="1">
      <alignment wrapText="1"/>
    </xf>
    <xf numFmtId="49" fontId="8" fillId="0" borderId="1" xfId="2" applyNumberFormat="1" applyFont="1" applyBorder="1"/>
    <xf numFmtId="0" fontId="14" fillId="0" borderId="2" xfId="2" applyFont="1" applyBorder="1"/>
    <xf numFmtId="0" fontId="0" fillId="0" borderId="14" xfId="0" applyBorder="1" applyAlignment="1" applyProtection="1">
      <alignment horizontal="left"/>
      <protection locked="0"/>
    </xf>
    <xf numFmtId="0" fontId="24" fillId="0" borderId="12" xfId="0" applyFont="1" applyBorder="1" applyAlignment="1">
      <alignment horizontal="left"/>
    </xf>
    <xf numFmtId="0" fontId="10" fillId="0" borderId="13" xfId="2" applyFont="1" applyBorder="1" applyAlignment="1">
      <alignment horizontal="right"/>
    </xf>
    <xf numFmtId="0" fontId="10" fillId="0" borderId="14" xfId="2" applyFont="1" applyBorder="1" applyAlignment="1">
      <alignment horizontal="right"/>
    </xf>
    <xf numFmtId="0" fontId="10" fillId="3" borderId="31" xfId="2" applyFont="1" applyFill="1" applyBorder="1" applyAlignment="1">
      <alignment horizontal="center" vertical="center"/>
    </xf>
    <xf numFmtId="0" fontId="10" fillId="3" borderId="13" xfId="2" applyFont="1" applyFill="1" applyBorder="1" applyAlignment="1">
      <alignment horizontal="center" vertical="center"/>
    </xf>
    <xf numFmtId="0" fontId="32" fillId="0" borderId="13" xfId="0" applyFont="1" applyBorder="1" applyAlignment="1">
      <alignment horizontal="center"/>
    </xf>
    <xf numFmtId="0" fontId="32" fillId="0" borderId="14" xfId="0" applyFont="1" applyBorder="1" applyAlignment="1">
      <alignment horizont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13" xfId="0" applyFont="1" applyFill="1" applyBorder="1" applyAlignment="1">
      <alignment horizontal="center" vertical="center"/>
    </xf>
    <xf numFmtId="0" fontId="24" fillId="0" borderId="13" xfId="0" applyFont="1" applyBorder="1" applyAlignment="1">
      <alignment horizontal="center"/>
    </xf>
    <xf numFmtId="0" fontId="24" fillId="0" borderId="14" xfId="0" applyFont="1" applyBorder="1" applyAlignment="1">
      <alignment horizontal="center"/>
    </xf>
    <xf numFmtId="49" fontId="4" fillId="0" borderId="12" xfId="2" applyNumberFormat="1" applyFont="1" applyBorder="1" applyAlignment="1">
      <alignment horizontal="left"/>
    </xf>
    <xf numFmtId="0" fontId="4" fillId="0" borderId="13" xfId="2" applyFont="1" applyBorder="1" applyAlignment="1">
      <alignment horizontal="left"/>
    </xf>
    <xf numFmtId="49" fontId="4" fillId="0" borderId="13" xfId="2" applyNumberFormat="1" applyFont="1" applyBorder="1" applyAlignment="1">
      <alignment horizontal="left"/>
    </xf>
    <xf numFmtId="0" fontId="18" fillId="0" borderId="14" xfId="2" applyBorder="1" applyAlignment="1">
      <alignment horizontal="left"/>
    </xf>
    <xf numFmtId="0" fontId="0" fillId="0" borderId="30" xfId="0" applyBorder="1" applyAlignment="1">
      <alignment horizontal="center"/>
    </xf>
    <xf numFmtId="49" fontId="3" fillId="0" borderId="7" xfId="2" applyNumberFormat="1" applyFont="1" applyBorder="1" applyAlignment="1" applyProtection="1">
      <alignment horizontal="left"/>
      <protection locked="0"/>
    </xf>
    <xf numFmtId="49" fontId="3" fillId="0" borderId="8" xfId="2" applyNumberFormat="1" applyFont="1" applyBorder="1" applyAlignment="1" applyProtection="1">
      <alignment horizontal="left"/>
      <protection locked="0"/>
    </xf>
    <xf numFmtId="0" fontId="3" fillId="0" borderId="11" xfId="2" applyFont="1" applyBorder="1"/>
    <xf numFmtId="0" fontId="18" fillId="0" borderId="11" xfId="2" applyBorder="1"/>
    <xf numFmtId="0" fontId="0" fillId="0" borderId="12" xfId="0" applyBorder="1" applyAlignment="1" applyProtection="1">
      <alignment horizontal="left"/>
      <protection locked="0"/>
    </xf>
    <xf numFmtId="0" fontId="0" fillId="0" borderId="13" xfId="0" applyBorder="1" applyAlignment="1">
      <alignment horizontal="center"/>
    </xf>
    <xf numFmtId="0" fontId="0" fillId="0" borderId="14" xfId="0" applyBorder="1" applyAlignment="1">
      <alignment horizontal="center"/>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xf numFmtId="0" fontId="15" fillId="3" borderId="12" xfId="0" applyFont="1" applyFill="1" applyBorder="1" applyAlignment="1">
      <alignment horizontal="center"/>
    </xf>
    <xf numFmtId="0" fontId="15" fillId="3" borderId="14" xfId="0" applyFont="1" applyFill="1" applyBorder="1" applyAlignment="1">
      <alignment horizontal="center"/>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3" fillId="0" borderId="13" xfId="0" applyFont="1" applyBorder="1" applyAlignment="1">
      <alignment horizontal="left"/>
    </xf>
    <xf numFmtId="0" fontId="4" fillId="0" borderId="13" xfId="0" applyFont="1" applyBorder="1"/>
    <xf numFmtId="0" fontId="4" fillId="0" borderId="14" xfId="0" applyFont="1" applyBorder="1"/>
    <xf numFmtId="0" fontId="11" fillId="3"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4" fillId="0" borderId="13" xfId="0" applyFont="1" applyBorder="1" applyAlignment="1">
      <alignment horizontal="left" wrapText="1"/>
    </xf>
    <xf numFmtId="49" fontId="3" fillId="0" borderId="12" xfId="0" applyNumberFormat="1" applyFont="1" applyBorder="1" applyAlignment="1">
      <alignment horizontal="left" wrapText="1"/>
    </xf>
    <xf numFmtId="49" fontId="3" fillId="0" borderId="13" xfId="0" applyNumberFormat="1" applyFont="1" applyBorder="1" applyAlignment="1">
      <alignment horizontal="left"/>
    </xf>
    <xf numFmtId="49" fontId="3" fillId="0" borderId="14" xfId="0" applyNumberFormat="1" applyFont="1" applyBorder="1" applyAlignment="1">
      <alignment horizontal="left"/>
    </xf>
    <xf numFmtId="0" fontId="4"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44" fontId="1" fillId="0" borderId="1" xfId="0" applyNumberFormat="1" applyFont="1" applyBorder="1" applyAlignment="1">
      <alignment horizontal="center"/>
    </xf>
    <xf numFmtId="44" fontId="1" fillId="0" borderId="3" xfId="0" applyNumberFormat="1" applyFont="1" applyBorder="1" applyAlignment="1">
      <alignment horizontal="center"/>
    </xf>
    <xf numFmtId="0" fontId="23" fillId="3" borderId="12" xfId="0" applyFont="1" applyFill="1" applyBorder="1" applyAlignment="1">
      <alignment horizontal="left" vertical="center"/>
    </xf>
    <xf numFmtId="0" fontId="23" fillId="3" borderId="14" xfId="0" applyFont="1" applyFill="1" applyBorder="1" applyAlignment="1">
      <alignment horizontal="left" vertical="center"/>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1" fillId="0" borderId="13" xfId="0" applyFont="1" applyBorder="1" applyAlignment="1">
      <alignment horizontal="left"/>
    </xf>
    <xf numFmtId="0" fontId="3" fillId="0" borderId="7" xfId="0" applyFont="1" applyBorder="1" applyAlignment="1">
      <alignment horizontal="left" wrapText="1"/>
    </xf>
    <xf numFmtId="0" fontId="11" fillId="0" borderId="0" xfId="0" applyFont="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wrapText="1"/>
    </xf>
    <xf numFmtId="0" fontId="0" fillId="0" borderId="7" xfId="0" applyBorder="1" applyAlignment="1">
      <alignment wrapText="1"/>
    </xf>
    <xf numFmtId="0" fontId="0" fillId="0" borderId="7" xfId="0" applyBorder="1"/>
    <xf numFmtId="0" fontId="0" fillId="0" borderId="8" xfId="0" applyBorder="1"/>
    <xf numFmtId="0" fontId="12" fillId="0" borderId="7" xfId="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49" fontId="4" fillId="0" borderId="7" xfId="0" applyNumberFormat="1" applyFont="1" applyBorder="1" applyAlignment="1">
      <alignment horizontal="center"/>
    </xf>
    <xf numFmtId="0" fontId="3" fillId="0" borderId="14" xfId="0" applyFont="1" applyBorder="1" applyAlignment="1">
      <alignment horizontal="right"/>
    </xf>
    <xf numFmtId="0" fontId="3" fillId="0" borderId="14"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cellXfs>
  <cellStyles count="4">
    <cellStyle name="Currency" xfId="3" builtinId="4"/>
    <cellStyle name="Hyperlink" xfId="1" builtinId="8"/>
    <cellStyle name="Normal" xfId="0" builtinId="0"/>
    <cellStyle name="Normal_Sheet1" xfId="2" xr:uid="{00000000-0005-0000-0000-000003000000}"/>
  </cellStyles>
  <dxfs count="22">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fill>
        <patternFill patternType="none">
          <bgColor auto="1"/>
        </patternFill>
      </fill>
    </dxf>
    <dxf>
      <font>
        <color rgb="FFFFFF99"/>
      </font>
    </dxf>
    <dxf>
      <font>
        <color theme="0"/>
      </font>
    </dxf>
    <dxf>
      <font>
        <color rgb="FFFFFF99"/>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432955</xdr:colOff>
      <xdr:row>1</xdr:row>
      <xdr:rowOff>32238</xdr:rowOff>
    </xdr:from>
    <xdr:to>
      <xdr:col>6</xdr:col>
      <xdr:colOff>329045</xdr:colOff>
      <xdr:row>8</xdr:row>
      <xdr:rowOff>17318</xdr:rowOff>
    </xdr:to>
    <xdr:pic>
      <xdr:nvPicPr>
        <xdr:cNvPr id="2" name="Picture 4" descr="Se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0" y="222738"/>
          <a:ext cx="1246909" cy="1084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28575</xdr:colOff>
          <xdr:row>153</xdr:row>
          <xdr:rowOff>57150</xdr:rowOff>
        </xdr:from>
        <xdr:to>
          <xdr:col>1</xdr:col>
          <xdr:colOff>352425</xdr:colOff>
          <xdr:row>153</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153</xdr:row>
          <xdr:rowOff>285750</xdr:rowOff>
        </xdr:from>
        <xdr:to>
          <xdr:col>1</xdr:col>
          <xdr:colOff>352425</xdr:colOff>
          <xdr:row>155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155</xdr:row>
          <xdr:rowOff>85725</xdr:rowOff>
        </xdr:from>
        <xdr:to>
          <xdr:col>1</xdr:col>
          <xdr:colOff>352425</xdr:colOff>
          <xdr:row>155</xdr:row>
          <xdr:rowOff>304800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153</xdr:row>
          <xdr:rowOff>38100</xdr:rowOff>
        </xdr:from>
        <xdr:to>
          <xdr:col>4</xdr:col>
          <xdr:colOff>657225</xdr:colOff>
          <xdr:row>153</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153</xdr:row>
          <xdr:rowOff>266700</xdr:rowOff>
        </xdr:from>
        <xdr:to>
          <xdr:col>4</xdr:col>
          <xdr:colOff>695325</xdr:colOff>
          <xdr:row>155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153</xdr:row>
          <xdr:rowOff>47625</xdr:rowOff>
        </xdr:from>
        <xdr:to>
          <xdr:col>8</xdr:col>
          <xdr:colOff>104775</xdr:colOff>
          <xdr:row>153</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153</xdr:row>
          <xdr:rowOff>266700</xdr:rowOff>
        </xdr:from>
        <xdr:to>
          <xdr:col>8</xdr:col>
          <xdr:colOff>104775</xdr:colOff>
          <xdr:row>154</xdr:row>
          <xdr:rowOff>161925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180</xdr:row>
          <xdr:rowOff>47625</xdr:rowOff>
        </xdr:from>
        <xdr:to>
          <xdr:col>8</xdr:col>
          <xdr:colOff>495300</xdr:colOff>
          <xdr:row>181</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180</xdr:row>
          <xdr:rowOff>28575</xdr:rowOff>
        </xdr:from>
        <xdr:to>
          <xdr:col>7</xdr:col>
          <xdr:colOff>400050</xdr:colOff>
          <xdr:row>181</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181</xdr:row>
          <xdr:rowOff>19050</xdr:rowOff>
        </xdr:from>
        <xdr:to>
          <xdr:col>7</xdr:col>
          <xdr:colOff>400050</xdr:colOff>
          <xdr:row>182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181</xdr:row>
          <xdr:rowOff>47625</xdr:rowOff>
        </xdr:from>
        <xdr:to>
          <xdr:col>8</xdr:col>
          <xdr:colOff>495300</xdr:colOff>
          <xdr:row>182</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182</xdr:row>
          <xdr:rowOff>47625</xdr:rowOff>
        </xdr:from>
        <xdr:to>
          <xdr:col>8</xdr:col>
          <xdr:colOff>495300</xdr:colOff>
          <xdr:row>183</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182</xdr:row>
          <xdr:rowOff>19050</xdr:rowOff>
        </xdr:from>
        <xdr:to>
          <xdr:col>7</xdr:col>
          <xdr:colOff>400050</xdr:colOff>
          <xdr:row>183</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270"/>
  <sheetViews>
    <sheetView showGridLines="0" tabSelected="1" zoomScaleNormal="100" workbookViewId="0">
      <selection activeCell="J1" sqref="J1"/>
    </sheetView>
  </sheetViews>
  <sheetFormatPr defaultColWidth="9.140625" defaultRowHeight="15"/>
  <cols>
    <col min="1" max="1" width="4.5703125" customWidth="1"/>
    <col min="2" max="2" width="11" customWidth="1"/>
    <col min="3" max="3" width="12" customWidth="1"/>
    <col min="4" max="4" width="16" customWidth="1"/>
    <col min="5" max="5" width="10.85546875" customWidth="1"/>
    <col min="6" max="8" width="10.7109375" customWidth="1"/>
    <col min="9" max="9" width="9.28515625" customWidth="1"/>
    <col min="10" max="10" width="18.7109375" customWidth="1"/>
  </cols>
  <sheetData>
    <row r="2" spans="1:11" ht="13.9" customHeight="1">
      <c r="A2" s="126"/>
      <c r="B2" s="253" t="s">
        <v>232</v>
      </c>
      <c r="C2" s="253"/>
      <c r="D2" s="253"/>
      <c r="E2" s="105"/>
      <c r="F2" s="1"/>
      <c r="G2" s="1"/>
      <c r="H2" s="228" t="s">
        <v>296</v>
      </c>
      <c r="I2" s="229"/>
      <c r="J2" s="230"/>
    </row>
    <row r="3" spans="1:11" ht="13.9" customHeight="1">
      <c r="A3" s="126"/>
      <c r="B3" s="253"/>
      <c r="C3" s="253"/>
      <c r="D3" s="253"/>
      <c r="E3" s="105"/>
      <c r="F3" s="1"/>
      <c r="G3" s="1"/>
      <c r="H3" s="231"/>
      <c r="I3" s="232"/>
      <c r="J3" s="233"/>
    </row>
    <row r="4" spans="1:11" ht="10.15" customHeight="1">
      <c r="A4" s="126"/>
      <c r="B4" s="253"/>
      <c r="C4" s="253"/>
      <c r="D4" s="253"/>
      <c r="E4" s="105"/>
      <c r="F4" s="1"/>
      <c r="G4" s="1"/>
      <c r="H4" s="231"/>
      <c r="I4" s="232"/>
      <c r="J4" s="233"/>
    </row>
    <row r="5" spans="1:11" ht="10.5" customHeight="1">
      <c r="A5" s="126"/>
      <c r="B5" s="253"/>
      <c r="C5" s="253"/>
      <c r="D5" s="253"/>
      <c r="E5" s="105"/>
      <c r="F5" s="1"/>
      <c r="G5" s="1"/>
      <c r="H5" s="231"/>
      <c r="I5" s="232"/>
      <c r="J5" s="233"/>
    </row>
    <row r="6" spans="1:11" ht="14.45" customHeight="1">
      <c r="A6" s="126"/>
      <c r="B6" s="253"/>
      <c r="C6" s="253"/>
      <c r="D6" s="253"/>
      <c r="E6" s="105"/>
      <c r="F6" s="1"/>
      <c r="G6" s="1"/>
      <c r="H6" s="231"/>
      <c r="I6" s="232"/>
      <c r="J6" s="233"/>
    </row>
    <row r="7" spans="1:11" ht="12" customHeight="1">
      <c r="A7" s="126"/>
      <c r="B7" s="253"/>
      <c r="C7" s="253"/>
      <c r="D7" s="253"/>
      <c r="E7" s="105"/>
      <c r="F7" s="1"/>
      <c r="G7" s="1"/>
      <c r="H7" s="231"/>
      <c r="I7" s="232"/>
      <c r="J7" s="233"/>
    </row>
    <row r="8" spans="1:11" ht="12.75" customHeight="1">
      <c r="A8" s="126"/>
      <c r="B8" s="253"/>
      <c r="C8" s="253"/>
      <c r="D8" s="253"/>
      <c r="E8" s="105"/>
      <c r="F8" s="1"/>
      <c r="G8" s="1"/>
      <c r="H8" s="234"/>
      <c r="I8" s="235"/>
      <c r="J8" s="236"/>
    </row>
    <row r="9" spans="1:11" ht="9.6" customHeight="1">
      <c r="A9" s="1"/>
      <c r="B9" s="61"/>
      <c r="C9" s="61"/>
      <c r="D9" s="61"/>
      <c r="E9" s="61"/>
      <c r="F9" s="1"/>
      <c r="G9" s="1"/>
      <c r="H9" s="1"/>
      <c r="I9" s="1"/>
      <c r="J9" s="1"/>
    </row>
    <row r="10" spans="1:11" ht="9.6" customHeight="1">
      <c r="A10" s="1"/>
      <c r="B10" s="61"/>
      <c r="C10" s="61"/>
      <c r="D10" s="61"/>
      <c r="E10" s="61"/>
      <c r="F10" s="1"/>
      <c r="G10" s="1"/>
      <c r="H10" s="1"/>
      <c r="I10" s="1"/>
      <c r="J10" s="1"/>
    </row>
    <row r="11" spans="1:11" s="114" customFormat="1" ht="18" customHeight="1">
      <c r="A11" s="112"/>
      <c r="B11" s="113"/>
      <c r="C11" s="113"/>
      <c r="D11" s="113"/>
      <c r="E11" s="210" t="s">
        <v>0</v>
      </c>
      <c r="F11" s="210"/>
      <c r="G11" s="210"/>
      <c r="H11" s="113"/>
      <c r="I11" s="113"/>
      <c r="J11" s="115" t="s">
        <v>199</v>
      </c>
    </row>
    <row r="12" spans="1:11" s="114" customFormat="1" ht="15" customHeight="1">
      <c r="A12" s="112"/>
      <c r="B12" s="112"/>
      <c r="C12" s="210" t="s">
        <v>1</v>
      </c>
      <c r="D12" s="210"/>
      <c r="E12" s="210"/>
      <c r="F12" s="210"/>
      <c r="G12" s="210"/>
      <c r="H12" s="210"/>
      <c r="I12" s="252"/>
      <c r="J12" s="154"/>
    </row>
    <row r="13" spans="1:11" s="114" customFormat="1" ht="15" customHeight="1">
      <c r="A13" s="116"/>
      <c r="B13" s="113"/>
      <c r="C13" s="113"/>
      <c r="D13" s="210" t="s">
        <v>2</v>
      </c>
      <c r="E13" s="210"/>
      <c r="F13" s="210"/>
      <c r="G13" s="210"/>
      <c r="H13" s="210"/>
      <c r="I13" s="113"/>
      <c r="K13" s="117"/>
    </row>
    <row r="14" spans="1:11" s="114" customFormat="1" ht="15" customHeight="1">
      <c r="A14" s="210" t="s">
        <v>230</v>
      </c>
      <c r="B14" s="210"/>
      <c r="C14" s="210"/>
      <c r="D14" s="210"/>
      <c r="E14" s="210"/>
      <c r="F14" s="210"/>
      <c r="G14" s="210"/>
      <c r="H14" s="210"/>
      <c r="I14" s="210"/>
      <c r="J14" s="210"/>
    </row>
    <row r="15" spans="1:11" s="114" customFormat="1" ht="15" customHeight="1">
      <c r="A15" s="211" t="s">
        <v>231</v>
      </c>
      <c r="B15" s="211"/>
      <c r="C15" s="211"/>
      <c r="D15" s="211"/>
      <c r="E15" s="211"/>
      <c r="F15" s="211"/>
      <c r="G15" s="211"/>
      <c r="H15" s="211"/>
      <c r="I15" s="211"/>
      <c r="J15" s="211"/>
    </row>
    <row r="16" spans="1:11" s="59" customFormat="1" ht="9.75" customHeight="1">
      <c r="A16" s="66"/>
      <c r="B16" s="255"/>
      <c r="C16" s="256"/>
      <c r="D16" s="256"/>
      <c r="E16" s="106"/>
      <c r="F16" s="106"/>
      <c r="G16" s="106"/>
      <c r="H16" s="106"/>
      <c r="I16" s="13"/>
      <c r="J16" s="13"/>
    </row>
    <row r="17" spans="1:10" ht="17.25" customHeight="1" thickBot="1">
      <c r="A17" s="257" t="s">
        <v>3</v>
      </c>
      <c r="B17" s="258"/>
      <c r="C17" s="258"/>
      <c r="D17" s="258"/>
      <c r="E17" s="258"/>
      <c r="F17" s="258"/>
      <c r="G17" s="258"/>
      <c r="H17" s="258"/>
      <c r="I17" s="258"/>
      <c r="J17" s="259"/>
    </row>
    <row r="18" spans="1:10" ht="19.899999999999999" customHeight="1" thickTop="1" thickBot="1">
      <c r="A18" s="260" t="s">
        <v>4</v>
      </c>
      <c r="B18" s="261"/>
      <c r="C18" s="261"/>
      <c r="D18" s="261"/>
      <c r="E18" s="262"/>
      <c r="F18" s="262"/>
      <c r="G18" s="262"/>
      <c r="H18" s="262"/>
      <c r="I18" s="262"/>
      <c r="J18" s="142"/>
    </row>
    <row r="19" spans="1:10" ht="24.95" customHeight="1" thickTop="1">
      <c r="A19" s="263" t="s">
        <v>5</v>
      </c>
      <c r="B19" s="264"/>
      <c r="C19" s="264"/>
      <c r="D19" s="249"/>
      <c r="E19" s="249"/>
      <c r="F19" s="249"/>
      <c r="G19" s="249"/>
      <c r="H19" s="249"/>
      <c r="I19" s="14" t="s">
        <v>6</v>
      </c>
      <c r="J19" s="141"/>
    </row>
    <row r="20" spans="1:10" ht="24.95" customHeight="1">
      <c r="A20" s="239" t="s">
        <v>7</v>
      </c>
      <c r="B20" s="240"/>
      <c r="C20" s="240"/>
      <c r="D20" s="249"/>
      <c r="E20" s="249"/>
      <c r="F20" s="249"/>
      <c r="G20" s="249"/>
      <c r="H20" s="249"/>
      <c r="I20" s="250"/>
      <c r="J20" s="251"/>
    </row>
    <row r="21" spans="1:10" ht="24" customHeight="1">
      <c r="A21" s="239" t="s">
        <v>8</v>
      </c>
      <c r="B21" s="240"/>
      <c r="C21" s="240"/>
      <c r="D21" s="241"/>
      <c r="E21" s="241"/>
      <c r="F21" s="241"/>
      <c r="G21" s="67" t="s">
        <v>9</v>
      </c>
      <c r="H21" s="2"/>
      <c r="I21" s="67" t="s">
        <v>10</v>
      </c>
      <c r="J21" s="68"/>
    </row>
    <row r="22" spans="1:10" ht="24.95" customHeight="1">
      <c r="A22" s="239" t="s">
        <v>11</v>
      </c>
      <c r="B22" s="240"/>
      <c r="C22" s="240"/>
      <c r="D22" s="254"/>
      <c r="E22" s="254"/>
      <c r="F22" s="241"/>
      <c r="G22" s="67" t="s">
        <v>12</v>
      </c>
      <c r="H22" s="387"/>
      <c r="I22" s="388"/>
      <c r="J22" s="389"/>
    </row>
    <row r="23" spans="1:10" ht="24.95" customHeight="1">
      <c r="A23" s="239" t="s">
        <v>13</v>
      </c>
      <c r="B23" s="240"/>
      <c r="C23" s="240"/>
      <c r="D23" s="241"/>
      <c r="E23" s="242"/>
      <c r="F23" s="242"/>
      <c r="G23" s="243" t="s">
        <v>14</v>
      </c>
      <c r="H23" s="243"/>
      <c r="I23" s="244"/>
      <c r="J23" s="245"/>
    </row>
    <row r="24" spans="1:10" ht="6.75" customHeight="1">
      <c r="A24" s="15"/>
      <c r="B24" s="71"/>
      <c r="C24" s="16"/>
      <c r="D24" s="71"/>
      <c r="E24" s="71"/>
      <c r="F24" s="71"/>
      <c r="G24" s="17"/>
      <c r="H24" s="18"/>
      <c r="I24" s="19"/>
      <c r="J24" s="20"/>
    </row>
    <row r="25" spans="1:10" ht="17.25" customHeight="1">
      <c r="A25" s="246" t="s">
        <v>270</v>
      </c>
      <c r="B25" s="247"/>
      <c r="C25" s="247"/>
      <c r="D25" s="247"/>
      <c r="E25" s="247"/>
      <c r="F25" s="247"/>
      <c r="G25" s="247"/>
      <c r="H25" s="247"/>
      <c r="I25" s="247"/>
      <c r="J25" s="248"/>
    </row>
    <row r="26" spans="1:10" ht="24.4" customHeight="1">
      <c r="A26" s="22" t="s">
        <v>15</v>
      </c>
      <c r="B26" s="193" t="s">
        <v>60</v>
      </c>
      <c r="C26" s="193"/>
      <c r="D26" s="193"/>
      <c r="E26" s="193"/>
      <c r="F26" s="193"/>
      <c r="G26" s="193"/>
      <c r="H26" s="193"/>
      <c r="I26" s="199"/>
      <c r="J26" s="3"/>
    </row>
    <row r="27" spans="1:10" ht="24.4" customHeight="1">
      <c r="A27" s="22" t="s">
        <v>16</v>
      </c>
      <c r="B27" s="193" t="s">
        <v>17</v>
      </c>
      <c r="C27" s="193"/>
      <c r="D27" s="193"/>
      <c r="E27" s="193"/>
      <c r="F27" s="193"/>
      <c r="G27" s="193"/>
      <c r="H27" s="193"/>
      <c r="I27" s="199"/>
      <c r="J27" s="3"/>
    </row>
    <row r="28" spans="1:10" ht="24.4" customHeight="1">
      <c r="A28" s="23" t="s">
        <v>18</v>
      </c>
      <c r="B28" s="194" t="s">
        <v>105</v>
      </c>
      <c r="C28" s="237"/>
      <c r="D28" s="237"/>
      <c r="E28" s="237"/>
      <c r="F28" s="237"/>
      <c r="G28" s="237"/>
      <c r="H28" s="237"/>
      <c r="I28" s="238"/>
      <c r="J28" s="3"/>
    </row>
    <row r="29" spans="1:10" ht="24.4" customHeight="1">
      <c r="A29" s="23" t="s">
        <v>19</v>
      </c>
      <c r="B29" s="194" t="s">
        <v>20</v>
      </c>
      <c r="C29" s="237"/>
      <c r="D29" s="237"/>
      <c r="E29" s="237"/>
      <c r="F29" s="237"/>
      <c r="G29" s="237"/>
      <c r="H29" s="237"/>
      <c r="I29" s="238"/>
      <c r="J29" s="3"/>
    </row>
    <row r="30" spans="1:10" ht="24.4" customHeight="1">
      <c r="A30" s="23" t="s">
        <v>21</v>
      </c>
      <c r="B30" s="383" t="s">
        <v>22</v>
      </c>
      <c r="C30" s="383"/>
      <c r="D30" s="383"/>
      <c r="E30" s="384"/>
      <c r="F30" s="384"/>
      <c r="G30" s="384"/>
      <c r="H30" s="385"/>
      <c r="I30" s="386"/>
      <c r="J30" s="3"/>
    </row>
    <row r="31" spans="1:10" ht="24.4" customHeight="1">
      <c r="A31" s="22" t="s">
        <v>23</v>
      </c>
      <c r="B31" s="24" t="s">
        <v>86</v>
      </c>
      <c r="C31" s="24"/>
      <c r="D31" s="24"/>
      <c r="E31" s="24"/>
      <c r="F31" s="24"/>
      <c r="G31" s="24"/>
      <c r="H31" s="274" t="s">
        <v>24</v>
      </c>
      <c r="I31" s="391"/>
      <c r="J31" s="5">
        <f>J26+J27+J28+J29+J30</f>
        <v>0</v>
      </c>
    </row>
    <row r="32" spans="1:10" ht="24.4" customHeight="1">
      <c r="A32" s="22" t="s">
        <v>25</v>
      </c>
      <c r="B32" s="193" t="s">
        <v>61</v>
      </c>
      <c r="C32" s="193"/>
      <c r="D32" s="193"/>
      <c r="E32" s="193"/>
      <c r="F32" s="193"/>
      <c r="G32" s="193"/>
      <c r="H32" s="193"/>
      <c r="I32" s="199"/>
      <c r="J32" s="3"/>
    </row>
    <row r="33" spans="1:10" ht="24.4" customHeight="1">
      <c r="A33" s="22" t="s">
        <v>26</v>
      </c>
      <c r="B33" s="24" t="s">
        <v>293</v>
      </c>
      <c r="C33" s="24"/>
      <c r="D33" s="24"/>
      <c r="E33" s="24"/>
      <c r="F33" s="24"/>
      <c r="G33" s="24"/>
      <c r="H33" s="274" t="s">
        <v>85</v>
      </c>
      <c r="I33" s="391"/>
      <c r="J33" s="5">
        <f>J31-J32</f>
        <v>0</v>
      </c>
    </row>
    <row r="34" spans="1:10" ht="24.4" customHeight="1">
      <c r="A34" s="22" t="s">
        <v>27</v>
      </c>
      <c r="B34" s="354" t="s">
        <v>62</v>
      </c>
      <c r="C34" s="354"/>
      <c r="D34" s="354"/>
      <c r="E34" s="354"/>
      <c r="F34" s="354"/>
      <c r="G34" s="354"/>
      <c r="H34" s="185"/>
      <c r="I34" s="186"/>
      <c r="J34" s="21"/>
    </row>
    <row r="35" spans="1:10" ht="24.4" customHeight="1">
      <c r="A35" s="22"/>
      <c r="B35" s="359" t="s">
        <v>172</v>
      </c>
      <c r="C35" s="359"/>
      <c r="D35" s="359"/>
      <c r="E35" s="359"/>
      <c r="F35" s="359"/>
      <c r="G35" s="359"/>
      <c r="H35" s="185"/>
      <c r="I35" s="186"/>
      <c r="J35" s="21"/>
    </row>
    <row r="36" spans="1:10" ht="24.4" customHeight="1">
      <c r="A36" s="22"/>
      <c r="B36" s="24" t="s">
        <v>87</v>
      </c>
      <c r="C36" s="24"/>
      <c r="D36" s="24"/>
      <c r="E36" s="24"/>
      <c r="F36" s="24"/>
      <c r="G36" s="24"/>
      <c r="H36" s="274" t="s">
        <v>63</v>
      </c>
      <c r="I36" s="391"/>
      <c r="J36" s="25">
        <f>H34+H35</f>
        <v>0</v>
      </c>
    </row>
    <row r="37" spans="1:10" ht="24.4" customHeight="1" thickBot="1">
      <c r="A37" s="22" t="s">
        <v>28</v>
      </c>
      <c r="B37" s="24" t="s">
        <v>240</v>
      </c>
      <c r="C37" s="24"/>
      <c r="D37" s="24"/>
      <c r="E37" s="24"/>
      <c r="F37" s="24"/>
      <c r="G37" s="24"/>
      <c r="H37" s="274" t="s">
        <v>106</v>
      </c>
      <c r="I37" s="391"/>
      <c r="J37" s="26">
        <f>J33+J36</f>
        <v>0</v>
      </c>
    </row>
    <row r="38" spans="1:10" ht="9" customHeight="1" thickTop="1">
      <c r="A38" s="390"/>
      <c r="B38" s="390"/>
      <c r="C38" s="390"/>
      <c r="D38" s="390"/>
      <c r="E38" s="390"/>
      <c r="F38" s="390"/>
      <c r="G38" s="390"/>
      <c r="H38" s="390"/>
      <c r="I38" s="390"/>
      <c r="J38" s="390"/>
    </row>
    <row r="39" spans="1:10" ht="20.25" customHeight="1">
      <c r="A39" s="350" t="s">
        <v>176</v>
      </c>
      <c r="B39" s="351"/>
      <c r="C39" s="351"/>
      <c r="D39" s="351"/>
      <c r="E39" s="351"/>
      <c r="F39" s="351"/>
      <c r="G39" s="351"/>
      <c r="H39" s="351"/>
      <c r="I39" s="351"/>
      <c r="J39" s="352"/>
    </row>
    <row r="40" spans="1:10" ht="27.75" customHeight="1">
      <c r="A40" s="69" t="s">
        <v>167</v>
      </c>
      <c r="B40" s="226" t="s">
        <v>289</v>
      </c>
      <c r="C40" s="226"/>
      <c r="D40" s="226"/>
      <c r="E40" s="226"/>
      <c r="F40" s="265" t="s">
        <v>236</v>
      </c>
      <c r="G40" s="266"/>
      <c r="H40" s="185"/>
      <c r="I40" s="186"/>
      <c r="J40" s="136" t="s">
        <v>258</v>
      </c>
    </row>
    <row r="41" spans="1:10" ht="26.25" customHeight="1">
      <c r="A41" s="69"/>
      <c r="B41" s="108" t="s">
        <v>101</v>
      </c>
      <c r="C41" s="108"/>
      <c r="D41" s="108"/>
      <c r="E41" s="108"/>
      <c r="F41" s="267" t="s">
        <v>237</v>
      </c>
      <c r="G41" s="268"/>
      <c r="H41" s="270"/>
      <c r="I41" s="271"/>
      <c r="J41" s="55"/>
    </row>
    <row r="42" spans="1:10" ht="25.5" customHeight="1">
      <c r="A42" s="69"/>
      <c r="B42" s="226" t="s">
        <v>261</v>
      </c>
      <c r="C42" s="226"/>
      <c r="D42" s="226"/>
      <c r="E42" s="226"/>
      <c r="F42" s="226"/>
      <c r="G42" s="227"/>
      <c r="H42" s="185"/>
      <c r="I42" s="186"/>
      <c r="J42" s="107"/>
    </row>
    <row r="43" spans="1:10" ht="26.25" customHeight="1">
      <c r="A43" s="69"/>
      <c r="B43" s="269" t="s">
        <v>233</v>
      </c>
      <c r="C43" s="269"/>
      <c r="D43" s="269"/>
      <c r="E43" s="269"/>
      <c r="F43" s="265" t="s">
        <v>253</v>
      </c>
      <c r="G43" s="266"/>
      <c r="H43" s="348"/>
      <c r="I43" s="349"/>
      <c r="J43" s="25">
        <f>H40+H41-H42</f>
        <v>0</v>
      </c>
    </row>
    <row r="44" spans="1:10" ht="26.25" customHeight="1">
      <c r="A44" s="69"/>
      <c r="B44" s="272" t="s">
        <v>288</v>
      </c>
      <c r="C44" s="272"/>
      <c r="D44" s="272"/>
      <c r="E44" s="272"/>
      <c r="F44" s="272"/>
      <c r="G44" s="273"/>
      <c r="H44" s="185"/>
      <c r="I44" s="186"/>
      <c r="J44" s="54"/>
    </row>
    <row r="45" spans="1:10" ht="26.25" customHeight="1">
      <c r="A45" s="69"/>
      <c r="B45" s="269" t="s">
        <v>234</v>
      </c>
      <c r="C45" s="269"/>
      <c r="D45" s="269"/>
      <c r="E45" s="269"/>
      <c r="F45" s="265" t="s">
        <v>287</v>
      </c>
      <c r="G45" s="266"/>
      <c r="H45" s="348"/>
      <c r="I45" s="349"/>
      <c r="J45" s="5">
        <f>J43+H44</f>
        <v>0</v>
      </c>
    </row>
    <row r="46" spans="1:10" ht="26.25" customHeight="1">
      <c r="A46" s="23"/>
      <c r="B46" s="226" t="s">
        <v>235</v>
      </c>
      <c r="C46" s="226"/>
      <c r="D46" s="226"/>
      <c r="E46" s="226"/>
      <c r="F46" s="226"/>
      <c r="G46" s="227"/>
      <c r="H46" s="348"/>
      <c r="I46" s="349"/>
      <c r="J46" s="80"/>
    </row>
    <row r="47" spans="1:10" ht="24.95" customHeight="1">
      <c r="A47" s="157" t="s">
        <v>199</v>
      </c>
      <c r="B47" s="157"/>
      <c r="C47" s="89">
        <f>$J$12</f>
        <v>0</v>
      </c>
      <c r="D47" s="88" t="s">
        <v>238</v>
      </c>
      <c r="E47" s="8">
        <f>$J$19</f>
        <v>0</v>
      </c>
      <c r="F47" s="158" t="s">
        <v>29</v>
      </c>
      <c r="G47" s="158"/>
      <c r="H47" s="159">
        <f>$D$19</f>
        <v>0</v>
      </c>
      <c r="I47" s="159"/>
      <c r="J47" s="159"/>
    </row>
    <row r="48" spans="1:10" ht="20.25" customHeight="1">
      <c r="A48" s="28"/>
      <c r="B48" s="42"/>
      <c r="C48" s="8"/>
      <c r="D48" s="88"/>
      <c r="E48" s="89"/>
      <c r="F48" s="87"/>
      <c r="G48" s="8"/>
      <c r="H48" s="87"/>
      <c r="I48" s="8"/>
      <c r="J48" s="94"/>
    </row>
    <row r="49" spans="1:10" ht="24.95" customHeight="1">
      <c r="A49" s="350" t="s">
        <v>271</v>
      </c>
      <c r="B49" s="351"/>
      <c r="C49" s="351"/>
      <c r="D49" s="351"/>
      <c r="E49" s="351"/>
      <c r="F49" s="351"/>
      <c r="G49" s="351"/>
      <c r="H49" s="351"/>
      <c r="I49" s="351"/>
      <c r="J49" s="352"/>
    </row>
    <row r="50" spans="1:10" ht="24.75" customHeight="1">
      <c r="A50" s="22" t="s">
        <v>64</v>
      </c>
      <c r="B50" s="354" t="s">
        <v>31</v>
      </c>
      <c r="C50" s="354"/>
      <c r="D50" s="354"/>
      <c r="E50" s="354"/>
      <c r="F50" s="354"/>
      <c r="G50" s="355"/>
      <c r="H50" s="196"/>
      <c r="I50" s="197"/>
      <c r="J50" s="34"/>
    </row>
    <row r="51" spans="1:10" ht="24.75" customHeight="1">
      <c r="A51" s="22"/>
      <c r="B51" s="194" t="s">
        <v>32</v>
      </c>
      <c r="C51" s="194"/>
      <c r="D51" s="194"/>
      <c r="E51" s="194"/>
      <c r="F51" s="194"/>
      <c r="G51" s="195"/>
      <c r="H51" s="196"/>
      <c r="I51" s="197"/>
      <c r="J51" s="34"/>
    </row>
    <row r="52" spans="1:10" ht="24.75" customHeight="1">
      <c r="A52" s="22"/>
      <c r="B52" s="194" t="s">
        <v>33</v>
      </c>
      <c r="C52" s="194"/>
      <c r="D52" s="194"/>
      <c r="E52" s="194"/>
      <c r="F52" s="194"/>
      <c r="G52" s="195"/>
      <c r="H52" s="196"/>
      <c r="I52" s="197"/>
      <c r="J52" s="34"/>
    </row>
    <row r="53" spans="1:10" ht="24.75" customHeight="1">
      <c r="A53" s="22"/>
      <c r="B53" s="354" t="s">
        <v>65</v>
      </c>
      <c r="C53" s="354"/>
      <c r="D53" s="354"/>
      <c r="E53" s="354"/>
      <c r="F53" s="354"/>
      <c r="G53" s="355"/>
      <c r="H53" s="196"/>
      <c r="I53" s="197"/>
      <c r="J53" s="34"/>
    </row>
    <row r="54" spans="1:10" ht="24.75" customHeight="1">
      <c r="A54" s="22"/>
      <c r="B54" s="354" t="s">
        <v>66</v>
      </c>
      <c r="C54" s="354"/>
      <c r="D54" s="354"/>
      <c r="E54" s="354"/>
      <c r="F54" s="354"/>
      <c r="G54" s="355"/>
      <c r="H54" s="196"/>
      <c r="I54" s="197"/>
      <c r="J54" s="34"/>
    </row>
    <row r="55" spans="1:10" ht="27.75" customHeight="1">
      <c r="A55" s="22"/>
      <c r="B55" s="359" t="s">
        <v>173</v>
      </c>
      <c r="C55" s="359"/>
      <c r="D55" s="359"/>
      <c r="E55" s="359"/>
      <c r="F55" s="359"/>
      <c r="G55" s="359"/>
      <c r="H55" s="185"/>
      <c r="I55" s="186"/>
      <c r="J55" s="34"/>
    </row>
    <row r="56" spans="1:10" ht="24.75" customHeight="1">
      <c r="A56" s="22"/>
      <c r="B56" s="353" t="s">
        <v>107</v>
      </c>
      <c r="C56" s="353"/>
      <c r="D56" s="353"/>
      <c r="E56" s="353"/>
      <c r="F56" s="353"/>
      <c r="G56" s="353"/>
      <c r="H56" s="200" t="s">
        <v>108</v>
      </c>
      <c r="I56" s="201"/>
      <c r="J56" s="5">
        <f>H50+H51+H52+H53+H54+H55</f>
        <v>0</v>
      </c>
    </row>
    <row r="57" spans="1:10" ht="9.75" customHeight="1">
      <c r="A57" s="29"/>
      <c r="B57" s="30"/>
      <c r="C57" s="30"/>
      <c r="D57" s="31"/>
      <c r="E57" s="71"/>
      <c r="F57" s="71"/>
      <c r="G57" s="71"/>
      <c r="H57" s="32"/>
      <c r="I57" s="33"/>
      <c r="J57" s="16"/>
    </row>
    <row r="58" spans="1:10" ht="24.95" customHeight="1">
      <c r="A58" s="350" t="s">
        <v>174</v>
      </c>
      <c r="B58" s="351"/>
      <c r="C58" s="351"/>
      <c r="D58" s="351"/>
      <c r="E58" s="351"/>
      <c r="F58" s="351"/>
      <c r="G58" s="351"/>
      <c r="H58" s="351"/>
      <c r="I58" s="351"/>
      <c r="J58" s="352"/>
    </row>
    <row r="59" spans="1:10" ht="23.25" customHeight="1">
      <c r="A59" s="356" t="s">
        <v>272</v>
      </c>
      <c r="B59" s="357"/>
      <c r="C59" s="357"/>
      <c r="D59" s="357"/>
      <c r="E59" s="357"/>
      <c r="F59" s="357"/>
      <c r="G59" s="357"/>
      <c r="H59" s="357"/>
      <c r="I59" s="357"/>
      <c r="J59" s="358"/>
    </row>
    <row r="60" spans="1:10" ht="24.95" customHeight="1">
      <c r="A60" s="22" t="s">
        <v>30</v>
      </c>
      <c r="B60" s="354" t="s">
        <v>175</v>
      </c>
      <c r="C60" s="354"/>
      <c r="D60" s="354"/>
      <c r="E60" s="354"/>
      <c r="F60" s="354"/>
      <c r="G60" s="355"/>
      <c r="H60" s="196"/>
      <c r="I60" s="197"/>
      <c r="J60" s="35"/>
    </row>
    <row r="61" spans="1:10" ht="24.95" customHeight="1">
      <c r="A61" s="22"/>
      <c r="B61" s="193" t="s">
        <v>70</v>
      </c>
      <c r="C61" s="193"/>
      <c r="D61" s="193"/>
      <c r="E61" s="193"/>
      <c r="F61" s="193"/>
      <c r="G61" s="193"/>
      <c r="H61" s="196"/>
      <c r="I61" s="197"/>
      <c r="J61" s="35"/>
    </row>
    <row r="62" spans="1:10" ht="24.95" customHeight="1">
      <c r="A62" s="22"/>
      <c r="B62" s="193" t="s">
        <v>67</v>
      </c>
      <c r="C62" s="193"/>
      <c r="D62" s="193"/>
      <c r="E62" s="193"/>
      <c r="F62" s="193"/>
      <c r="G62" s="199"/>
      <c r="H62" s="196"/>
      <c r="I62" s="197"/>
      <c r="J62" s="35"/>
    </row>
    <row r="63" spans="1:10" ht="24.95" customHeight="1">
      <c r="A63" s="22"/>
      <c r="B63" s="193" t="s">
        <v>68</v>
      </c>
      <c r="C63" s="193"/>
      <c r="D63" s="193"/>
      <c r="E63" s="193"/>
      <c r="F63" s="193"/>
      <c r="G63" s="199"/>
      <c r="H63" s="196"/>
      <c r="I63" s="197"/>
      <c r="J63" s="35"/>
    </row>
    <row r="64" spans="1:10" ht="24.95" customHeight="1">
      <c r="A64" s="22"/>
      <c r="B64" s="193" t="s">
        <v>69</v>
      </c>
      <c r="C64" s="193"/>
      <c r="D64" s="193"/>
      <c r="E64" s="193"/>
      <c r="F64" s="193"/>
      <c r="G64" s="199"/>
      <c r="H64" s="196"/>
      <c r="I64" s="197"/>
      <c r="J64" s="35"/>
    </row>
    <row r="65" spans="1:10" ht="24.95" customHeight="1">
      <c r="A65" s="22"/>
      <c r="B65" s="24" t="s">
        <v>88</v>
      </c>
      <c r="C65" s="24"/>
      <c r="D65" s="24"/>
      <c r="E65" s="24"/>
      <c r="F65" s="200" t="s">
        <v>104</v>
      </c>
      <c r="G65" s="200"/>
      <c r="H65" s="200"/>
      <c r="I65" s="201"/>
      <c r="J65" s="5">
        <f>H60+H61+H62+H63+H64</f>
        <v>0</v>
      </c>
    </row>
    <row r="66" spans="1:10" ht="29.25" customHeight="1">
      <c r="A66" s="356" t="s">
        <v>280</v>
      </c>
      <c r="B66" s="357"/>
      <c r="C66" s="357"/>
      <c r="D66" s="357"/>
      <c r="E66" s="357"/>
      <c r="F66" s="357"/>
      <c r="G66" s="357"/>
      <c r="H66" s="357"/>
      <c r="I66" s="357"/>
      <c r="J66" s="358"/>
    </row>
    <row r="67" spans="1:10" ht="24.95" customHeight="1">
      <c r="A67" s="22" t="s">
        <v>34</v>
      </c>
      <c r="B67" s="193" t="s">
        <v>71</v>
      </c>
      <c r="C67" s="193"/>
      <c r="D67" s="193"/>
      <c r="E67" s="193"/>
      <c r="F67" s="193"/>
      <c r="G67" s="193"/>
      <c r="H67" s="196"/>
      <c r="I67" s="197"/>
      <c r="J67" s="35"/>
    </row>
    <row r="68" spans="1:10" ht="24.95" customHeight="1">
      <c r="A68" s="22"/>
      <c r="B68" s="354" t="s">
        <v>109</v>
      </c>
      <c r="C68" s="354"/>
      <c r="D68" s="354"/>
      <c r="E68" s="354"/>
      <c r="F68" s="354"/>
      <c r="G68" s="354"/>
      <c r="H68" s="196"/>
      <c r="I68" s="197"/>
      <c r="J68" s="35"/>
    </row>
    <row r="69" spans="1:10" ht="24.95" customHeight="1">
      <c r="A69" s="22"/>
      <c r="B69" s="193" t="s">
        <v>110</v>
      </c>
      <c r="C69" s="193"/>
      <c r="D69" s="193"/>
      <c r="E69" s="193"/>
      <c r="F69" s="193"/>
      <c r="G69" s="199"/>
      <c r="H69" s="196"/>
      <c r="I69" s="197"/>
      <c r="J69" s="35"/>
    </row>
    <row r="70" spans="1:10" ht="24.75" customHeight="1">
      <c r="A70" s="22"/>
      <c r="B70" s="193" t="s">
        <v>111</v>
      </c>
      <c r="C70" s="193"/>
      <c r="D70" s="193"/>
      <c r="E70" s="193"/>
      <c r="F70" s="193"/>
      <c r="G70" s="193"/>
      <c r="H70" s="196"/>
      <c r="I70" s="197"/>
      <c r="J70" s="35"/>
    </row>
    <row r="71" spans="1:10" ht="31.5" customHeight="1">
      <c r="A71" s="22"/>
      <c r="B71" s="193" t="s">
        <v>112</v>
      </c>
      <c r="C71" s="193"/>
      <c r="D71" s="193"/>
      <c r="E71" s="193"/>
      <c r="F71" s="193"/>
      <c r="G71" s="193"/>
      <c r="H71" s="196"/>
      <c r="I71" s="197"/>
      <c r="J71" s="35"/>
    </row>
    <row r="72" spans="1:10" ht="24.95" customHeight="1">
      <c r="A72" s="22"/>
      <c r="B72" s="24" t="s">
        <v>113</v>
      </c>
      <c r="C72" s="24"/>
      <c r="D72" s="24"/>
      <c r="E72" s="24"/>
      <c r="F72" s="24"/>
      <c r="G72" s="274" t="s">
        <v>114</v>
      </c>
      <c r="H72" s="274"/>
      <c r="I72" s="275"/>
      <c r="J72" s="5">
        <f>H67+H68+H69+H70+H71</f>
        <v>0</v>
      </c>
    </row>
    <row r="73" spans="1:10" ht="24" customHeight="1">
      <c r="A73" s="356" t="s">
        <v>273</v>
      </c>
      <c r="B73" s="357"/>
      <c r="C73" s="357"/>
      <c r="D73" s="357"/>
      <c r="E73" s="357"/>
      <c r="F73" s="357"/>
      <c r="G73" s="357"/>
      <c r="H73" s="357"/>
      <c r="I73" s="357"/>
      <c r="J73" s="358"/>
    </row>
    <row r="74" spans="1:10" ht="24.75" customHeight="1">
      <c r="A74" s="22" t="s">
        <v>35</v>
      </c>
      <c r="B74" s="354" t="s">
        <v>278</v>
      </c>
      <c r="C74" s="354"/>
      <c r="D74" s="354"/>
      <c r="E74" s="354"/>
      <c r="F74" s="354"/>
      <c r="G74" s="355"/>
      <c r="H74" s="196"/>
      <c r="I74" s="197"/>
      <c r="J74" s="34"/>
    </row>
    <row r="75" spans="1:10" ht="24.75" customHeight="1">
      <c r="A75" s="23"/>
      <c r="B75" s="194" t="s">
        <v>279</v>
      </c>
      <c r="C75" s="194"/>
      <c r="D75" s="194"/>
      <c r="E75" s="194"/>
      <c r="F75" s="194"/>
      <c r="G75" s="195"/>
      <c r="H75" s="196"/>
      <c r="I75" s="197"/>
      <c r="J75" s="34"/>
    </row>
    <row r="76" spans="1:10" ht="24.75" customHeight="1">
      <c r="A76" s="22"/>
      <c r="B76" s="194" t="s">
        <v>42</v>
      </c>
      <c r="C76" s="194"/>
      <c r="D76" s="194"/>
      <c r="E76" s="194"/>
      <c r="F76" s="194"/>
      <c r="G76" s="195"/>
      <c r="H76" s="196"/>
      <c r="I76" s="197"/>
      <c r="J76" s="34"/>
    </row>
    <row r="77" spans="1:10" ht="24.75" customHeight="1">
      <c r="A77" s="23"/>
      <c r="B77" s="376" t="s">
        <v>89</v>
      </c>
      <c r="C77" s="376"/>
      <c r="D77" s="376"/>
      <c r="E77" s="376"/>
      <c r="F77" s="376"/>
      <c r="G77" s="376"/>
      <c r="H77" s="200" t="s">
        <v>72</v>
      </c>
      <c r="I77" s="201"/>
      <c r="J77" s="5">
        <f>SUM(H74:I76)</f>
        <v>0</v>
      </c>
    </row>
    <row r="78" spans="1:10" ht="29.25" customHeight="1">
      <c r="A78" s="360" t="s">
        <v>284</v>
      </c>
      <c r="B78" s="361"/>
      <c r="C78" s="361"/>
      <c r="D78" s="361"/>
      <c r="E78" s="361"/>
      <c r="F78" s="361"/>
      <c r="G78" s="362"/>
      <c r="H78" s="298">
        <f>J37*0.1</f>
        <v>0</v>
      </c>
      <c r="I78" s="299"/>
      <c r="J78" s="133" t="s">
        <v>188</v>
      </c>
    </row>
    <row r="79" spans="1:10" ht="24.75" customHeight="1">
      <c r="A79" s="22" t="s">
        <v>103</v>
      </c>
      <c r="B79" s="193" t="s">
        <v>40</v>
      </c>
      <c r="C79" s="193"/>
      <c r="D79" s="193"/>
      <c r="E79" s="193"/>
      <c r="F79" s="193"/>
      <c r="G79" s="193"/>
      <c r="H79" s="193"/>
      <c r="I79" s="199"/>
      <c r="J79" s="3"/>
    </row>
    <row r="80" spans="1:10" ht="24.75" customHeight="1">
      <c r="A80" s="22" t="s">
        <v>36</v>
      </c>
      <c r="B80" s="193" t="s">
        <v>73</v>
      </c>
      <c r="C80" s="193"/>
      <c r="D80" s="193"/>
      <c r="E80" s="193"/>
      <c r="F80" s="193"/>
      <c r="G80" s="193"/>
      <c r="H80" s="193"/>
      <c r="I80" s="199"/>
      <c r="J80" s="3"/>
    </row>
    <row r="81" spans="1:10" ht="24.75" customHeight="1" thickBot="1">
      <c r="A81" s="22" t="s">
        <v>37</v>
      </c>
      <c r="B81" s="392" t="s">
        <v>90</v>
      </c>
      <c r="C81" s="393"/>
      <c r="D81" s="393"/>
      <c r="E81" s="393"/>
      <c r="F81" s="394"/>
      <c r="G81" s="200" t="s">
        <v>115</v>
      </c>
      <c r="H81" s="200"/>
      <c r="I81" s="201"/>
      <c r="J81" s="26">
        <f>J56+J65+J72+J77+J79+J80</f>
        <v>0</v>
      </c>
    </row>
    <row r="82" spans="1:10" ht="24.95" customHeight="1" thickTop="1">
      <c r="A82" s="157" t="s">
        <v>199</v>
      </c>
      <c r="B82" s="157"/>
      <c r="C82" s="89">
        <f>$J$12</f>
        <v>0</v>
      </c>
      <c r="D82" s="88" t="s">
        <v>238</v>
      </c>
      <c r="E82" s="8">
        <f>$J$19</f>
        <v>0</v>
      </c>
      <c r="F82" s="158" t="s">
        <v>29</v>
      </c>
      <c r="G82" s="158"/>
      <c r="H82" s="159">
        <f>$D$19</f>
        <v>0</v>
      </c>
      <c r="I82" s="159"/>
      <c r="J82" s="159"/>
    </row>
    <row r="83" spans="1:10" ht="18.75" customHeight="1">
      <c r="A83" s="29"/>
      <c r="B83" s="30"/>
      <c r="C83" s="30"/>
      <c r="D83" s="31"/>
      <c r="E83" s="71"/>
      <c r="F83" s="71"/>
      <c r="G83" s="71"/>
      <c r="H83" s="32"/>
      <c r="I83" s="33"/>
      <c r="J83" s="16"/>
    </row>
    <row r="84" spans="1:10" ht="24.75" customHeight="1">
      <c r="A84" s="350" t="s">
        <v>274</v>
      </c>
      <c r="B84" s="351"/>
      <c r="C84" s="351"/>
      <c r="D84" s="351"/>
      <c r="E84" s="351"/>
      <c r="F84" s="351"/>
      <c r="G84" s="351"/>
      <c r="H84" s="351"/>
      <c r="I84" s="351"/>
      <c r="J84" s="352"/>
    </row>
    <row r="85" spans="1:10" ht="24.75" customHeight="1">
      <c r="A85" s="22" t="s">
        <v>38</v>
      </c>
      <c r="B85" s="60" t="s">
        <v>74</v>
      </c>
      <c r="C85" s="60"/>
      <c r="D85" s="60"/>
      <c r="E85" s="60"/>
      <c r="F85" s="60"/>
      <c r="G85" s="60"/>
      <c r="H85" s="7"/>
      <c r="I85" s="6"/>
      <c r="J85" s="9"/>
    </row>
    <row r="86" spans="1:10" ht="24.75" customHeight="1">
      <c r="A86" s="22" t="s">
        <v>39</v>
      </c>
      <c r="B86" s="193" t="s">
        <v>75</v>
      </c>
      <c r="C86" s="193"/>
      <c r="D86" s="193"/>
      <c r="E86" s="193"/>
      <c r="F86" s="193"/>
      <c r="G86" s="193"/>
      <c r="H86" s="196"/>
      <c r="I86" s="197"/>
      <c r="J86" s="21"/>
    </row>
    <row r="87" spans="1:10" ht="24.75" customHeight="1">
      <c r="A87" s="22"/>
      <c r="B87" s="193" t="s">
        <v>292</v>
      </c>
      <c r="C87" s="193"/>
      <c r="D87" s="193"/>
      <c r="E87" s="193"/>
      <c r="F87" s="193"/>
      <c r="G87" s="193"/>
      <c r="H87" s="185"/>
      <c r="I87" s="186"/>
      <c r="J87" s="21"/>
    </row>
    <row r="88" spans="1:10" ht="24.75" customHeight="1">
      <c r="A88" s="22"/>
      <c r="B88" s="353" t="s">
        <v>116</v>
      </c>
      <c r="C88" s="353"/>
      <c r="D88" s="353"/>
      <c r="E88" s="353"/>
      <c r="F88" s="200" t="s">
        <v>117</v>
      </c>
      <c r="G88" s="200"/>
      <c r="H88" s="200"/>
      <c r="I88" s="201"/>
      <c r="J88" s="39">
        <f>H86+H87</f>
        <v>0</v>
      </c>
    </row>
    <row r="89" spans="1:10" ht="24.75" customHeight="1">
      <c r="A89" s="22" t="s">
        <v>41</v>
      </c>
      <c r="B89" s="193" t="s">
        <v>84</v>
      </c>
      <c r="C89" s="193"/>
      <c r="D89" s="193"/>
      <c r="E89" s="193"/>
      <c r="F89" s="193"/>
      <c r="G89" s="193"/>
      <c r="H89" s="193"/>
      <c r="I89" s="199"/>
      <c r="J89" s="9"/>
    </row>
    <row r="90" spans="1:10" ht="24.75" customHeight="1">
      <c r="A90" s="22" t="s">
        <v>76</v>
      </c>
      <c r="B90" s="193" t="s">
        <v>49</v>
      </c>
      <c r="C90" s="193"/>
      <c r="D90" s="193"/>
      <c r="E90" s="193"/>
      <c r="F90" s="193"/>
      <c r="G90" s="193"/>
      <c r="H90" s="193"/>
      <c r="I90" s="199"/>
      <c r="J90" s="9"/>
    </row>
    <row r="91" spans="1:10" ht="24.75" customHeight="1">
      <c r="A91" s="22" t="s">
        <v>43</v>
      </c>
      <c r="B91" s="193" t="s">
        <v>51</v>
      </c>
      <c r="C91" s="193"/>
      <c r="D91" s="193"/>
      <c r="E91" s="193"/>
      <c r="F91" s="193"/>
      <c r="G91" s="193"/>
      <c r="H91" s="193"/>
      <c r="I91" s="199"/>
      <c r="J91" s="9"/>
    </row>
    <row r="92" spans="1:10" ht="24.75" customHeight="1">
      <c r="A92" s="36" t="s">
        <v>44</v>
      </c>
      <c r="B92" s="24" t="s">
        <v>241</v>
      </c>
      <c r="C92" s="24"/>
      <c r="D92" s="24"/>
      <c r="E92" s="24"/>
      <c r="F92" s="24"/>
      <c r="G92" s="24"/>
      <c r="H92" s="200" t="s">
        <v>91</v>
      </c>
      <c r="I92" s="201"/>
      <c r="J92" s="10">
        <f>J37</f>
        <v>0</v>
      </c>
    </row>
    <row r="93" spans="1:10" ht="24.75" customHeight="1" thickBot="1">
      <c r="A93" s="22" t="s">
        <v>45</v>
      </c>
      <c r="B93" s="353" t="s">
        <v>92</v>
      </c>
      <c r="C93" s="353"/>
      <c r="D93" s="353"/>
      <c r="E93" s="353"/>
      <c r="F93" s="353"/>
      <c r="G93" s="200" t="s">
        <v>118</v>
      </c>
      <c r="H93" s="200"/>
      <c r="I93" s="201"/>
      <c r="J93" s="26">
        <f>J85+J88+J89+J90+J91+J92</f>
        <v>0</v>
      </c>
    </row>
    <row r="94" spans="1:10" ht="11.25" customHeight="1" thickTop="1">
      <c r="A94" s="187"/>
      <c r="B94" s="188"/>
      <c r="C94" s="188"/>
      <c r="D94" s="188"/>
      <c r="E94" s="188"/>
      <c r="F94" s="188"/>
      <c r="G94" s="188"/>
      <c r="H94" s="188"/>
      <c r="I94" s="189"/>
      <c r="J94" s="190"/>
    </row>
    <row r="95" spans="1:10" ht="26.25" customHeight="1">
      <c r="A95" s="36" t="s">
        <v>46</v>
      </c>
      <c r="B95" s="191" t="s">
        <v>242</v>
      </c>
      <c r="C95" s="191"/>
      <c r="D95" s="191"/>
      <c r="E95" s="191"/>
      <c r="F95" s="191"/>
      <c r="G95" s="192"/>
      <c r="H95" s="196"/>
      <c r="I95" s="197"/>
      <c r="J95" s="34"/>
    </row>
    <row r="96" spans="1:10" ht="24.75" customHeight="1">
      <c r="A96" s="69"/>
      <c r="B96" s="194" t="s">
        <v>54</v>
      </c>
      <c r="C96" s="194"/>
      <c r="D96" s="194"/>
      <c r="E96" s="194"/>
      <c r="F96" s="194"/>
      <c r="G96" s="195"/>
      <c r="H96" s="196"/>
      <c r="I96" s="197"/>
      <c r="J96" s="34"/>
    </row>
    <row r="97" spans="1:10" ht="24.75" customHeight="1">
      <c r="A97" s="69"/>
      <c r="B97" s="194" t="s">
        <v>77</v>
      </c>
      <c r="C97" s="194"/>
      <c r="D97" s="194"/>
      <c r="E97" s="194"/>
      <c r="F97" s="194"/>
      <c r="G97" s="195"/>
      <c r="H97" s="196"/>
      <c r="I97" s="197"/>
      <c r="J97" s="34"/>
    </row>
    <row r="98" spans="1:10" ht="24.75" customHeight="1">
      <c r="A98" s="23"/>
      <c r="B98" s="193" t="s">
        <v>95</v>
      </c>
      <c r="C98" s="193"/>
      <c r="D98" s="193"/>
      <c r="E98" s="193"/>
      <c r="F98" s="200" t="s">
        <v>93</v>
      </c>
      <c r="G98" s="200"/>
      <c r="H98" s="200"/>
      <c r="I98" s="201"/>
      <c r="J98" s="5">
        <f>H95+H96-H97</f>
        <v>0</v>
      </c>
    </row>
    <row r="99" spans="1:10" ht="24.75" customHeight="1">
      <c r="A99" s="22" t="s">
        <v>47</v>
      </c>
      <c r="B99" s="193" t="s">
        <v>78</v>
      </c>
      <c r="C99" s="193"/>
      <c r="D99" s="193"/>
      <c r="E99" s="193"/>
      <c r="F99" s="193"/>
      <c r="G99" s="193"/>
      <c r="H99" s="196"/>
      <c r="I99" s="197"/>
      <c r="J99" s="21"/>
    </row>
    <row r="100" spans="1:10" ht="24.75" customHeight="1">
      <c r="A100" s="22"/>
      <c r="B100" s="193" t="s">
        <v>291</v>
      </c>
      <c r="C100" s="193"/>
      <c r="D100" s="193"/>
      <c r="E100" s="193"/>
      <c r="F100" s="193"/>
      <c r="G100" s="193"/>
      <c r="H100" s="185"/>
      <c r="I100" s="186"/>
      <c r="J100" s="21"/>
    </row>
    <row r="101" spans="1:10" ht="24.75" customHeight="1">
      <c r="A101" s="22"/>
      <c r="B101" s="24" t="s">
        <v>119</v>
      </c>
      <c r="C101" s="24"/>
      <c r="D101" s="24"/>
      <c r="E101" s="24"/>
      <c r="F101" s="200" t="s">
        <v>283</v>
      </c>
      <c r="G101" s="200"/>
      <c r="H101" s="200"/>
      <c r="I101" s="201"/>
      <c r="J101" s="39">
        <f>H99+H100</f>
        <v>0</v>
      </c>
    </row>
    <row r="102" spans="1:10" ht="24.75" customHeight="1">
      <c r="A102" s="36" t="s">
        <v>48</v>
      </c>
      <c r="B102" s="193" t="s">
        <v>80</v>
      </c>
      <c r="C102" s="193"/>
      <c r="D102" s="193"/>
      <c r="E102" s="193"/>
      <c r="F102" s="193"/>
      <c r="G102" s="193"/>
      <c r="H102" s="193"/>
      <c r="I102" s="199"/>
      <c r="J102" s="11"/>
    </row>
    <row r="103" spans="1:10" ht="24.75" customHeight="1">
      <c r="A103" s="36" t="s">
        <v>50</v>
      </c>
      <c r="B103" s="193" t="s">
        <v>79</v>
      </c>
      <c r="C103" s="193"/>
      <c r="D103" s="193"/>
      <c r="E103" s="193"/>
      <c r="F103" s="193"/>
      <c r="G103" s="193"/>
      <c r="H103" s="193"/>
      <c r="I103" s="199"/>
      <c r="J103" s="11"/>
    </row>
    <row r="104" spans="1:10" ht="24.75" customHeight="1">
      <c r="A104" s="36" t="s">
        <v>52</v>
      </c>
      <c r="B104" s="353" t="s">
        <v>243</v>
      </c>
      <c r="C104" s="353"/>
      <c r="D104" s="353"/>
      <c r="E104" s="353"/>
      <c r="F104" s="353"/>
      <c r="G104" s="353"/>
      <c r="H104" s="200" t="s">
        <v>120</v>
      </c>
      <c r="I104" s="201"/>
      <c r="J104" s="12">
        <f>J81</f>
        <v>0</v>
      </c>
    </row>
    <row r="105" spans="1:10" ht="24.75" customHeight="1" thickBot="1">
      <c r="A105" s="22" t="s">
        <v>53</v>
      </c>
      <c r="B105" s="24" t="s">
        <v>94</v>
      </c>
      <c r="C105" s="24"/>
      <c r="D105" s="24"/>
      <c r="E105" s="24"/>
      <c r="F105" s="24"/>
      <c r="G105" s="200" t="s">
        <v>259</v>
      </c>
      <c r="H105" s="200"/>
      <c r="I105" s="201"/>
      <c r="J105" s="26">
        <f>J98+J101+J102+J103+J104</f>
        <v>0</v>
      </c>
    </row>
    <row r="106" spans="1:10" ht="24.75" customHeight="1" thickTop="1">
      <c r="A106" s="203" t="s">
        <v>81</v>
      </c>
      <c r="B106" s="204"/>
      <c r="C106" s="204"/>
      <c r="D106" s="204"/>
      <c r="E106" s="204"/>
      <c r="F106" s="204"/>
      <c r="G106" s="204"/>
      <c r="H106" s="204"/>
      <c r="I106" s="205"/>
      <c r="J106" s="206"/>
    </row>
    <row r="107" spans="1:10" ht="24.75" customHeight="1">
      <c r="A107" s="128" t="s">
        <v>121</v>
      </c>
      <c r="B107" s="204" t="s">
        <v>55</v>
      </c>
      <c r="C107" s="204"/>
      <c r="D107" s="204"/>
      <c r="E107" s="204"/>
      <c r="F107" s="64"/>
      <c r="G107" s="64"/>
      <c r="H107" s="207">
        <f>J93-J105</f>
        <v>0</v>
      </c>
      <c r="I107" s="208"/>
      <c r="J107" s="51"/>
    </row>
    <row r="108" spans="1:10">
      <c r="A108" s="37"/>
      <c r="B108" s="57"/>
      <c r="C108" s="57"/>
      <c r="D108" s="42"/>
      <c r="H108" s="46"/>
      <c r="I108" s="58"/>
      <c r="J108" s="70"/>
    </row>
    <row r="109" spans="1:10" ht="21" customHeight="1">
      <c r="A109" s="164" t="s">
        <v>122</v>
      </c>
      <c r="B109" s="164"/>
      <c r="C109" s="164"/>
      <c r="D109" s="164"/>
      <c r="E109" s="164"/>
      <c r="F109" s="164"/>
      <c r="G109" s="164"/>
      <c r="H109" s="164"/>
      <c r="I109" s="164"/>
      <c r="J109" s="164"/>
    </row>
    <row r="110" spans="1:10" ht="24.75" customHeight="1">
      <c r="A110" s="53" t="s">
        <v>96</v>
      </c>
      <c r="B110" s="198" t="s">
        <v>82</v>
      </c>
      <c r="C110" s="198"/>
      <c r="D110" s="198"/>
      <c r="E110" s="198"/>
      <c r="F110" s="198"/>
      <c r="G110" s="198"/>
      <c r="H110" s="198"/>
      <c r="I110" s="198"/>
      <c r="J110" s="50"/>
    </row>
    <row r="111" spans="1:10" ht="17.25" customHeight="1">
      <c r="A111" s="40"/>
      <c r="B111" s="41"/>
      <c r="C111" s="41"/>
      <c r="D111" s="41"/>
      <c r="E111" s="41"/>
      <c r="F111" s="41"/>
      <c r="G111" s="42"/>
      <c r="H111" s="42"/>
      <c r="I111" s="42"/>
      <c r="J111" s="43"/>
    </row>
    <row r="112" spans="1:10" ht="24.75" customHeight="1">
      <c r="A112" s="56"/>
      <c r="B112" s="198" t="s">
        <v>83</v>
      </c>
      <c r="C112" s="198"/>
      <c r="D112" s="198"/>
      <c r="E112" s="198"/>
      <c r="F112" s="198"/>
      <c r="G112" s="198"/>
      <c r="H112" s="198"/>
      <c r="I112" s="198"/>
      <c r="J112" s="3"/>
    </row>
    <row r="113" spans="1:10" ht="24.75" customHeight="1">
      <c r="A113" s="27"/>
      <c r="B113" s="73"/>
      <c r="C113" s="73"/>
      <c r="D113" s="73"/>
      <c r="E113" s="73"/>
      <c r="F113" s="73"/>
      <c r="G113" s="73"/>
      <c r="H113" s="73"/>
      <c r="I113" s="73"/>
      <c r="J113" s="132"/>
    </row>
    <row r="114" spans="1:10" ht="24.95" customHeight="1">
      <c r="A114" s="157" t="s">
        <v>199</v>
      </c>
      <c r="B114" s="157"/>
      <c r="C114" s="89">
        <f>$J$12</f>
        <v>0</v>
      </c>
      <c r="D114" s="88" t="s">
        <v>238</v>
      </c>
      <c r="E114" s="8">
        <f>$J$19</f>
        <v>0</v>
      </c>
      <c r="F114" s="158" t="s">
        <v>29</v>
      </c>
      <c r="G114" s="158"/>
      <c r="H114" s="159">
        <f>$D$19</f>
        <v>0</v>
      </c>
      <c r="I114" s="159"/>
      <c r="J114" s="159"/>
    </row>
    <row r="115" spans="1:10" ht="19.5" customHeight="1">
      <c r="A115" s="27"/>
      <c r="B115" s="73"/>
      <c r="C115" s="73"/>
      <c r="D115" s="73"/>
      <c r="E115" s="73"/>
      <c r="F115" s="73"/>
      <c r="G115" s="73"/>
      <c r="H115" s="73"/>
      <c r="I115" s="73"/>
      <c r="J115" s="83"/>
    </row>
    <row r="116" spans="1:10" ht="22.5" customHeight="1">
      <c r="A116" s="164" t="s">
        <v>177</v>
      </c>
      <c r="B116" s="164"/>
      <c r="C116" s="164"/>
      <c r="D116" s="164"/>
      <c r="E116" s="164"/>
      <c r="F116" s="164"/>
      <c r="G116" s="164"/>
      <c r="H116" s="164"/>
      <c r="I116" s="164"/>
      <c r="J116" s="164"/>
    </row>
    <row r="117" spans="1:10" ht="20.25" customHeight="1">
      <c r="A117" s="356" t="s">
        <v>178</v>
      </c>
      <c r="B117" s="357"/>
      <c r="C117" s="357"/>
      <c r="D117" s="357"/>
      <c r="E117" s="357"/>
      <c r="F117" s="357"/>
      <c r="G117" s="357"/>
      <c r="H117" s="357"/>
      <c r="I117" s="357"/>
      <c r="J117" s="358"/>
    </row>
    <row r="118" spans="1:10" ht="24.75" customHeight="1">
      <c r="A118" s="22" t="s">
        <v>97</v>
      </c>
      <c r="B118" s="155" t="s">
        <v>123</v>
      </c>
      <c r="C118" s="155"/>
      <c r="D118" s="155"/>
      <c r="E118" s="155"/>
      <c r="F118" s="155"/>
      <c r="G118" s="155"/>
      <c r="H118" s="155"/>
      <c r="I118" s="156"/>
      <c r="J118" s="3"/>
    </row>
    <row r="119" spans="1:10" ht="24.75" customHeight="1">
      <c r="A119" s="22" t="s">
        <v>98</v>
      </c>
      <c r="B119" s="155" t="s">
        <v>127</v>
      </c>
      <c r="C119" s="155"/>
      <c r="D119" s="155"/>
      <c r="E119" s="155"/>
      <c r="F119" s="155"/>
      <c r="G119" s="155"/>
      <c r="H119" s="155"/>
      <c r="I119" s="156"/>
      <c r="J119" s="3"/>
    </row>
    <row r="120" spans="1:10" ht="24.75" customHeight="1">
      <c r="A120" s="22" t="s">
        <v>100</v>
      </c>
      <c r="B120" s="155" t="s">
        <v>128</v>
      </c>
      <c r="C120" s="155"/>
      <c r="D120" s="155"/>
      <c r="E120" s="155"/>
      <c r="F120" s="155"/>
      <c r="G120" s="155"/>
      <c r="H120" s="155"/>
      <c r="I120" s="156"/>
      <c r="J120" s="3"/>
    </row>
    <row r="121" spans="1:10" ht="24.75" customHeight="1">
      <c r="A121" s="22" t="s">
        <v>124</v>
      </c>
      <c r="B121" s="155" t="s">
        <v>130</v>
      </c>
      <c r="C121" s="155"/>
      <c r="D121" s="155"/>
      <c r="E121" s="155"/>
      <c r="F121" s="155"/>
      <c r="G121" s="155"/>
      <c r="H121" s="155"/>
      <c r="I121" s="156"/>
      <c r="J121" s="3"/>
    </row>
    <row r="122" spans="1:10" ht="24.75" customHeight="1">
      <c r="A122" s="22" t="s">
        <v>125</v>
      </c>
      <c r="B122" s="155" t="s">
        <v>129</v>
      </c>
      <c r="C122" s="155"/>
      <c r="D122" s="155"/>
      <c r="E122" s="155"/>
      <c r="F122" s="155"/>
      <c r="G122" s="155"/>
      <c r="H122" s="155"/>
      <c r="I122" s="156"/>
      <c r="J122" s="3"/>
    </row>
    <row r="123" spans="1:10" ht="24.75" customHeight="1">
      <c r="A123" s="22" t="s">
        <v>126</v>
      </c>
      <c r="B123" s="74" t="s">
        <v>276</v>
      </c>
      <c r="C123" s="77"/>
      <c r="D123" s="77"/>
      <c r="E123" s="77"/>
      <c r="F123" s="77"/>
      <c r="G123" s="77"/>
      <c r="H123" s="202"/>
      <c r="I123" s="202"/>
      <c r="J123" s="21"/>
    </row>
    <row r="124" spans="1:10" ht="24.75" customHeight="1">
      <c r="A124" s="22"/>
      <c r="B124" s="74" t="s">
        <v>277</v>
      </c>
      <c r="C124" s="77"/>
      <c r="D124" s="77"/>
      <c r="E124" s="77"/>
      <c r="F124" s="77"/>
      <c r="G124" s="77"/>
      <c r="H124" s="202"/>
      <c r="I124" s="202"/>
      <c r="J124" s="21"/>
    </row>
    <row r="125" spans="1:10" ht="24.75" customHeight="1">
      <c r="A125" s="22"/>
      <c r="B125" s="74" t="s">
        <v>131</v>
      </c>
      <c r="C125" s="77"/>
      <c r="D125" s="77"/>
      <c r="E125" s="77"/>
      <c r="F125" s="77"/>
      <c r="G125" s="77"/>
      <c r="H125" s="202"/>
      <c r="I125" s="202"/>
      <c r="J125" s="21"/>
    </row>
    <row r="126" spans="1:10" ht="24.75" customHeight="1">
      <c r="A126" s="22"/>
      <c r="B126" s="77" t="s">
        <v>132</v>
      </c>
      <c r="C126" s="77"/>
      <c r="D126" s="77"/>
      <c r="E126" s="77"/>
      <c r="F126" s="77"/>
      <c r="G126" s="278" t="s">
        <v>168</v>
      </c>
      <c r="H126" s="278"/>
      <c r="I126" s="279"/>
      <c r="J126" s="5">
        <f>H123+H124+H125</f>
        <v>0</v>
      </c>
    </row>
    <row r="127" spans="1:10" ht="30.75" customHeight="1">
      <c r="A127" s="360" t="s">
        <v>295</v>
      </c>
      <c r="B127" s="361"/>
      <c r="C127" s="361"/>
      <c r="D127" s="361"/>
      <c r="E127" s="361"/>
      <c r="F127" s="361"/>
      <c r="G127" s="362"/>
      <c r="H127" s="298">
        <f>(J118-J119)*0.2</f>
        <v>0</v>
      </c>
      <c r="I127" s="299"/>
      <c r="J127" s="133" t="s">
        <v>294</v>
      </c>
    </row>
    <row r="128" spans="1:10" ht="24.75" customHeight="1">
      <c r="A128" s="22" t="s">
        <v>133</v>
      </c>
      <c r="B128" s="155" t="s">
        <v>40</v>
      </c>
      <c r="C128" s="155"/>
      <c r="D128" s="155"/>
      <c r="E128" s="155"/>
      <c r="F128" s="155"/>
      <c r="G128" s="155"/>
      <c r="H128" s="155"/>
      <c r="I128" s="156"/>
      <c r="J128" s="3"/>
    </row>
    <row r="129" spans="1:10" ht="24.75" customHeight="1">
      <c r="A129" s="22" t="s">
        <v>134</v>
      </c>
      <c r="B129" s="155" t="s">
        <v>73</v>
      </c>
      <c r="C129" s="155"/>
      <c r="D129" s="155"/>
      <c r="E129" s="155"/>
      <c r="F129" s="155"/>
      <c r="G129" s="155"/>
      <c r="H129" s="155"/>
      <c r="I129" s="156"/>
      <c r="J129" s="3"/>
    </row>
    <row r="130" spans="1:10" ht="24.75" customHeight="1">
      <c r="A130" s="22" t="s">
        <v>135</v>
      </c>
      <c r="B130" s="77" t="s">
        <v>136</v>
      </c>
      <c r="C130" s="77"/>
      <c r="D130" s="77"/>
      <c r="E130" s="77"/>
      <c r="F130" s="77"/>
      <c r="G130" s="79"/>
      <c r="H130" s="72"/>
      <c r="I130" s="81" t="s">
        <v>260</v>
      </c>
      <c r="J130" s="5">
        <f>J119+J120+J121+J122+J126+J128+J129</f>
        <v>0</v>
      </c>
    </row>
    <row r="131" spans="1:10" ht="20.25" customHeight="1">
      <c r="A131" s="170" t="s">
        <v>179</v>
      </c>
      <c r="B131" s="170"/>
      <c r="C131" s="170"/>
      <c r="D131" s="170"/>
      <c r="E131" s="170"/>
      <c r="F131" s="170"/>
      <c r="G131" s="170"/>
      <c r="H131" s="170"/>
      <c r="I131" s="170"/>
      <c r="J131" s="170"/>
    </row>
    <row r="132" spans="1:10" ht="24.75" customHeight="1">
      <c r="A132" s="23" t="s">
        <v>137</v>
      </c>
      <c r="B132" s="155" t="s">
        <v>74</v>
      </c>
      <c r="C132" s="155"/>
      <c r="D132" s="155"/>
      <c r="E132" s="155"/>
      <c r="F132" s="155"/>
      <c r="G132" s="155"/>
      <c r="H132" s="155"/>
      <c r="I132" s="156"/>
      <c r="J132" s="80"/>
    </row>
    <row r="133" spans="1:10" ht="24.75" customHeight="1">
      <c r="A133" s="22" t="s">
        <v>138</v>
      </c>
      <c r="B133" s="155" t="s">
        <v>139</v>
      </c>
      <c r="C133" s="155"/>
      <c r="D133" s="155"/>
      <c r="E133" s="155"/>
      <c r="F133" s="155"/>
      <c r="G133" s="155"/>
      <c r="H133" s="155"/>
      <c r="I133" s="156"/>
      <c r="J133" s="3"/>
    </row>
    <row r="134" spans="1:10" ht="24.75" customHeight="1">
      <c r="A134" s="22" t="s">
        <v>140</v>
      </c>
      <c r="B134" s="155" t="s">
        <v>145</v>
      </c>
      <c r="C134" s="155"/>
      <c r="D134" s="155"/>
      <c r="E134" s="155"/>
      <c r="F134" s="155"/>
      <c r="G134" s="155"/>
      <c r="H134" s="155"/>
      <c r="I134" s="156"/>
      <c r="J134" s="3"/>
    </row>
    <row r="135" spans="1:10" ht="24.75" customHeight="1">
      <c r="A135" s="22" t="s">
        <v>141</v>
      </c>
      <c r="B135" s="155" t="s">
        <v>146</v>
      </c>
      <c r="C135" s="155"/>
      <c r="D135" s="155"/>
      <c r="E135" s="155"/>
      <c r="F135" s="155"/>
      <c r="G135" s="155"/>
      <c r="H135" s="155"/>
      <c r="I135" s="156"/>
      <c r="J135" s="3"/>
    </row>
    <row r="136" spans="1:10" ht="24.75" customHeight="1">
      <c r="A136" s="22" t="s">
        <v>142</v>
      </c>
      <c r="B136" s="155" t="s">
        <v>51</v>
      </c>
      <c r="C136" s="155"/>
      <c r="D136" s="155"/>
      <c r="E136" s="155"/>
      <c r="F136" s="155"/>
      <c r="G136" s="155"/>
      <c r="H136" s="155"/>
      <c r="I136" s="156"/>
      <c r="J136" s="3"/>
    </row>
    <row r="137" spans="1:10" ht="24.75" customHeight="1">
      <c r="A137" s="22" t="s">
        <v>143</v>
      </c>
      <c r="B137" s="79" t="s">
        <v>147</v>
      </c>
      <c r="C137" s="76"/>
      <c r="D137" s="76"/>
      <c r="E137" s="76"/>
      <c r="F137" s="76"/>
      <c r="G137" s="76"/>
      <c r="H137" s="278" t="s">
        <v>182</v>
      </c>
      <c r="I137" s="279"/>
      <c r="J137" s="5">
        <f>J118</f>
        <v>0</v>
      </c>
    </row>
    <row r="138" spans="1:10" ht="24.75" customHeight="1">
      <c r="A138" s="23" t="s">
        <v>144</v>
      </c>
      <c r="B138" s="375" t="s">
        <v>148</v>
      </c>
      <c r="C138" s="375"/>
      <c r="D138" s="375"/>
      <c r="E138" s="375"/>
      <c r="F138" s="375"/>
      <c r="G138" s="375"/>
      <c r="H138" s="278" t="s">
        <v>169</v>
      </c>
      <c r="I138" s="279"/>
      <c r="J138" s="5">
        <f>J132+J133+J134+J135+J136+J137</f>
        <v>0</v>
      </c>
    </row>
    <row r="139" spans="1:10" ht="24.75" customHeight="1">
      <c r="A139" s="69" t="s">
        <v>149</v>
      </c>
      <c r="B139" s="76" t="s">
        <v>244</v>
      </c>
      <c r="C139" s="76"/>
      <c r="D139" s="76"/>
      <c r="E139" s="76"/>
      <c r="F139" s="76"/>
      <c r="G139" s="76"/>
      <c r="H139" s="276"/>
      <c r="I139" s="277"/>
      <c r="J139" s="21"/>
    </row>
    <row r="140" spans="1:10" ht="24.75" customHeight="1">
      <c r="A140" s="69"/>
      <c r="B140" s="76" t="s">
        <v>150</v>
      </c>
      <c r="C140" s="76"/>
      <c r="D140" s="76"/>
      <c r="E140" s="76"/>
      <c r="F140" s="76"/>
      <c r="G140" s="76"/>
      <c r="H140" s="276"/>
      <c r="I140" s="277"/>
      <c r="J140" s="21"/>
    </row>
    <row r="141" spans="1:10" ht="24.75" customHeight="1">
      <c r="A141" s="69"/>
      <c r="B141" s="76" t="s">
        <v>151</v>
      </c>
      <c r="C141" s="76"/>
      <c r="D141" s="76"/>
      <c r="E141" s="76"/>
      <c r="F141" s="76"/>
      <c r="G141" s="76"/>
      <c r="H141" s="276"/>
      <c r="I141" s="277"/>
      <c r="J141" s="21"/>
    </row>
    <row r="142" spans="1:10" ht="24.75" customHeight="1">
      <c r="A142" s="23"/>
      <c r="B142" s="79" t="s">
        <v>152</v>
      </c>
      <c r="C142" s="79"/>
      <c r="D142" s="79"/>
      <c r="E142" s="79"/>
      <c r="F142" s="79"/>
      <c r="G142" s="278" t="s">
        <v>170</v>
      </c>
      <c r="H142" s="278"/>
      <c r="I142" s="279"/>
      <c r="J142" s="5">
        <f>H139+H140-H141</f>
        <v>0</v>
      </c>
    </row>
    <row r="143" spans="1:10" ht="24.75" customHeight="1">
      <c r="A143" s="22" t="s">
        <v>153</v>
      </c>
      <c r="B143" s="155" t="s">
        <v>159</v>
      </c>
      <c r="C143" s="155"/>
      <c r="D143" s="155"/>
      <c r="E143" s="155"/>
      <c r="F143" s="155"/>
      <c r="G143" s="155"/>
      <c r="H143" s="155"/>
      <c r="I143" s="156"/>
      <c r="J143" s="3"/>
    </row>
    <row r="144" spans="1:10" ht="24.75" customHeight="1">
      <c r="A144" s="22" t="s">
        <v>154</v>
      </c>
      <c r="B144" s="155" t="s">
        <v>160</v>
      </c>
      <c r="C144" s="155"/>
      <c r="D144" s="155"/>
      <c r="E144" s="155"/>
      <c r="F144" s="155"/>
      <c r="G144" s="155"/>
      <c r="H144" s="155"/>
      <c r="I144" s="156"/>
      <c r="J144" s="3"/>
    </row>
    <row r="145" spans="1:16" ht="24.75" customHeight="1">
      <c r="A145" s="22" t="s">
        <v>155</v>
      </c>
      <c r="B145" s="155" t="s">
        <v>79</v>
      </c>
      <c r="C145" s="155"/>
      <c r="D145" s="155"/>
      <c r="E145" s="155"/>
      <c r="F145" s="155"/>
      <c r="G145" s="155"/>
      <c r="H145" s="155"/>
      <c r="I145" s="156"/>
      <c r="J145" s="3"/>
      <c r="K145" s="377"/>
      <c r="L145" s="377"/>
      <c r="M145" s="377"/>
      <c r="N145" s="377"/>
      <c r="O145" s="377"/>
      <c r="P145" s="377"/>
    </row>
    <row r="146" spans="1:16" ht="24.75" customHeight="1">
      <c r="A146" s="22" t="s">
        <v>156</v>
      </c>
      <c r="B146" s="155" t="s">
        <v>161</v>
      </c>
      <c r="C146" s="155"/>
      <c r="D146" s="155"/>
      <c r="E146" s="155"/>
      <c r="F146" s="155"/>
      <c r="G146" s="155"/>
      <c r="H146" s="75"/>
      <c r="I146" s="81" t="s">
        <v>181</v>
      </c>
      <c r="J146" s="5">
        <f>J130</f>
        <v>0</v>
      </c>
      <c r="K146" s="85"/>
      <c r="L146" s="85"/>
      <c r="M146" s="85"/>
      <c r="N146" s="85"/>
      <c r="O146" s="85"/>
      <c r="P146" s="85"/>
    </row>
    <row r="147" spans="1:16" ht="24.75" customHeight="1">
      <c r="A147" s="69" t="s">
        <v>157</v>
      </c>
      <c r="B147" s="375" t="s">
        <v>162</v>
      </c>
      <c r="C147" s="375"/>
      <c r="D147" s="375"/>
      <c r="E147" s="375"/>
      <c r="F147" s="375"/>
      <c r="G147" s="77"/>
      <c r="H147" s="82"/>
      <c r="I147" s="81" t="s">
        <v>171</v>
      </c>
      <c r="J147" s="5">
        <f>J142+J143+J144+J145+J146</f>
        <v>0</v>
      </c>
      <c r="K147" s="91"/>
      <c r="L147" s="91"/>
      <c r="M147" s="85"/>
      <c r="N147" s="85"/>
      <c r="O147" s="85"/>
      <c r="P147" s="85"/>
    </row>
    <row r="148" spans="1:16" ht="17.25" customHeight="1">
      <c r="A148" s="203" t="s">
        <v>163</v>
      </c>
      <c r="B148" s="204"/>
      <c r="C148" s="204"/>
      <c r="D148" s="204"/>
      <c r="E148" s="204"/>
      <c r="F148" s="204"/>
      <c r="G148" s="204"/>
      <c r="H148" s="204"/>
      <c r="I148" s="205"/>
      <c r="J148" s="206"/>
      <c r="K148" s="90"/>
      <c r="L148" s="90"/>
    </row>
    <row r="149" spans="1:16" ht="21.95" customHeight="1">
      <c r="A149" s="22" t="s">
        <v>158</v>
      </c>
      <c r="B149" s="204" t="s">
        <v>55</v>
      </c>
      <c r="C149" s="204"/>
      <c r="D149" s="204"/>
      <c r="E149" s="204"/>
      <c r="F149" s="77"/>
      <c r="G149" s="78"/>
      <c r="H149" s="207">
        <f>J138-J147</f>
        <v>0</v>
      </c>
      <c r="I149" s="208"/>
      <c r="J149" s="5"/>
      <c r="K149" s="92"/>
      <c r="L149" s="92"/>
    </row>
    <row r="150" spans="1:16" ht="24.95" customHeight="1">
      <c r="A150" s="157" t="s">
        <v>199</v>
      </c>
      <c r="B150" s="157"/>
      <c r="C150" s="89">
        <f>$J$12</f>
        <v>0</v>
      </c>
      <c r="D150" s="88" t="s">
        <v>238</v>
      </c>
      <c r="E150" s="8">
        <f>$J$19</f>
        <v>0</v>
      </c>
      <c r="F150" s="158" t="s">
        <v>29</v>
      </c>
      <c r="G150" s="158"/>
      <c r="H150" s="159">
        <f>$D$19</f>
        <v>0</v>
      </c>
      <c r="I150" s="159"/>
      <c r="J150" s="159"/>
    </row>
    <row r="151" spans="1:16">
      <c r="A151" s="37"/>
      <c r="B151" s="38"/>
      <c r="C151" s="65"/>
      <c r="D151" s="61"/>
      <c r="E151" s="4"/>
      <c r="F151" s="8"/>
      <c r="G151" s="4"/>
      <c r="H151" s="62"/>
      <c r="I151" s="63"/>
      <c r="J151" s="63"/>
    </row>
    <row r="152" spans="1:16" ht="20.25" customHeight="1">
      <c r="A152" s="170" t="s">
        <v>180</v>
      </c>
      <c r="B152" s="170"/>
      <c r="C152" s="170"/>
      <c r="D152" s="170"/>
      <c r="E152" s="170"/>
      <c r="F152" s="170"/>
      <c r="G152" s="170"/>
      <c r="H152" s="170"/>
      <c r="I152" s="170"/>
      <c r="J152" s="170"/>
    </row>
    <row r="153" spans="1:16" ht="24.75" customHeight="1">
      <c r="A153" s="84">
        <v>56</v>
      </c>
      <c r="B153" s="363" t="s">
        <v>239</v>
      </c>
      <c r="C153" s="363"/>
      <c r="D153" s="363"/>
      <c r="E153" s="363"/>
      <c r="F153" s="363"/>
      <c r="G153" s="363"/>
      <c r="H153" s="363"/>
      <c r="I153" s="363"/>
      <c r="J153" s="363"/>
    </row>
    <row r="154" spans="1:16" ht="24.75" customHeight="1">
      <c r="A154" s="86"/>
      <c r="B154" s="381" t="s">
        <v>183</v>
      </c>
      <c r="C154" s="381"/>
      <c r="D154" s="381"/>
      <c r="E154" s="381" t="s">
        <v>248</v>
      </c>
      <c r="F154" s="381"/>
      <c r="G154" s="381"/>
      <c r="H154" s="381"/>
      <c r="I154" s="381" t="s">
        <v>184</v>
      </c>
      <c r="J154" s="382"/>
    </row>
    <row r="155" spans="1:16">
      <c r="A155" s="86"/>
      <c r="B155" s="378" t="s">
        <v>185</v>
      </c>
      <c r="C155" s="378"/>
      <c r="D155" s="378"/>
      <c r="E155" s="378" t="s">
        <v>249</v>
      </c>
      <c r="F155" s="378"/>
      <c r="G155" s="378"/>
      <c r="H155" s="378"/>
      <c r="I155" s="378" t="s">
        <v>186</v>
      </c>
      <c r="J155" s="380"/>
    </row>
    <row r="156" spans="1:16" ht="24.75" customHeight="1">
      <c r="A156" s="56"/>
      <c r="B156" s="379" t="s">
        <v>187</v>
      </c>
      <c r="C156" s="379"/>
      <c r="D156" s="379"/>
      <c r="E156" s="379"/>
      <c r="F156" s="379"/>
      <c r="G156" s="379"/>
      <c r="H156" s="379"/>
      <c r="I156" s="379"/>
      <c r="J156" s="93"/>
    </row>
    <row r="157" spans="1:16" ht="24.75" customHeight="1">
      <c r="A157" s="53" t="s">
        <v>164</v>
      </c>
      <c r="B157" s="363" t="s">
        <v>250</v>
      </c>
      <c r="C157" s="363"/>
      <c r="D157" s="363"/>
      <c r="E157" s="363"/>
      <c r="F157" s="363"/>
      <c r="G157" s="363"/>
      <c r="H157" s="363"/>
      <c r="I157" s="363"/>
      <c r="J157" s="363"/>
    </row>
    <row r="158" spans="1:16" ht="24.75" customHeight="1">
      <c r="A158" s="69"/>
      <c r="B158" s="363"/>
      <c r="C158" s="363"/>
      <c r="D158" s="363"/>
      <c r="E158" s="363"/>
      <c r="F158" s="363"/>
      <c r="G158" s="363"/>
      <c r="H158" s="363"/>
      <c r="I158" s="363"/>
      <c r="J158" s="363"/>
    </row>
    <row r="159" spans="1:16" ht="24.75" customHeight="1">
      <c r="A159" s="69"/>
      <c r="B159" s="363"/>
      <c r="C159" s="363"/>
      <c r="D159" s="363"/>
      <c r="E159" s="363"/>
      <c r="F159" s="363"/>
      <c r="G159" s="363"/>
      <c r="H159" s="363"/>
      <c r="I159" s="363"/>
      <c r="J159" s="363"/>
    </row>
    <row r="160" spans="1:16" ht="24.75" customHeight="1">
      <c r="A160" s="69"/>
      <c r="B160" s="364" t="s">
        <v>99</v>
      </c>
      <c r="C160" s="365"/>
      <c r="D160" s="365"/>
      <c r="E160" s="365"/>
      <c r="F160" s="366"/>
      <c r="G160" s="369">
        <f>IF((J118-J119)*0.0075&lt;0,0,(J118-J119)*0.0075)</f>
        <v>0</v>
      </c>
      <c r="H160" s="370"/>
      <c r="I160" s="373" t="s">
        <v>165</v>
      </c>
      <c r="J160" s="374"/>
    </row>
    <row r="161" spans="1:10" ht="24.75" customHeight="1">
      <c r="A161" s="56"/>
      <c r="B161" s="367" t="s">
        <v>102</v>
      </c>
      <c r="C161" s="368"/>
      <c r="D161" s="368"/>
      <c r="E161" s="368"/>
      <c r="F161" s="368"/>
      <c r="G161" s="298">
        <f>IF(((J118-J119)*0.5%)+(J118*0.25%)&lt;0,0,((J118-J119)*0.5%)+(J118*0.25%))</f>
        <v>0</v>
      </c>
      <c r="H161" s="299"/>
      <c r="I161" s="371" t="s">
        <v>166</v>
      </c>
      <c r="J161" s="372"/>
    </row>
    <row r="162" spans="1:10" ht="23.25" customHeight="1" thickBot="1">
      <c r="A162" s="44"/>
      <c r="G162" s="42"/>
      <c r="H162" s="42"/>
      <c r="I162" s="42"/>
      <c r="J162" s="52"/>
    </row>
    <row r="163" spans="1:10" ht="24.95" customHeight="1">
      <c r="A163" s="286" t="s">
        <v>252</v>
      </c>
      <c r="B163" s="287"/>
      <c r="C163" s="287"/>
      <c r="D163" s="287"/>
      <c r="E163" s="287"/>
      <c r="F163" s="287"/>
      <c r="G163" s="287"/>
      <c r="H163" s="287"/>
      <c r="I163" s="287"/>
      <c r="J163" s="288"/>
    </row>
    <row r="164" spans="1:10" ht="36" customHeight="1">
      <c r="A164" s="289"/>
      <c r="B164" s="290"/>
      <c r="C164" s="290"/>
      <c r="D164" s="290"/>
      <c r="E164" s="290"/>
      <c r="F164" s="290"/>
      <c r="G164" s="290"/>
      <c r="H164" s="45"/>
      <c r="I164" s="291"/>
      <c r="J164" s="292"/>
    </row>
    <row r="165" spans="1:10">
      <c r="A165" s="293" t="s">
        <v>56</v>
      </c>
      <c r="B165" s="294"/>
      <c r="C165" s="294"/>
      <c r="D165" s="294"/>
      <c r="E165" s="294"/>
      <c r="F165" s="294"/>
      <c r="G165" s="295" t="s">
        <v>57</v>
      </c>
      <c r="H165" s="296"/>
      <c r="I165" s="296"/>
      <c r="J165" s="297"/>
    </row>
    <row r="166" spans="1:10" ht="31.5" customHeight="1">
      <c r="A166" s="280" t="s">
        <v>58</v>
      </c>
      <c r="B166" s="281"/>
      <c r="C166" s="282"/>
      <c r="D166" s="282"/>
      <c r="E166" s="282"/>
      <c r="F166" s="282"/>
      <c r="G166" s="46" t="s">
        <v>59</v>
      </c>
      <c r="H166" s="283"/>
      <c r="I166" s="284"/>
      <c r="J166" s="285"/>
    </row>
    <row r="167" spans="1:10" ht="15.75" thickBot="1">
      <c r="A167" s="47"/>
      <c r="B167" s="48"/>
      <c r="C167" s="48"/>
      <c r="D167" s="48"/>
      <c r="E167" s="48"/>
      <c r="F167" s="48"/>
      <c r="G167" s="48"/>
      <c r="H167" s="48"/>
      <c r="I167" s="48"/>
      <c r="J167" s="49"/>
    </row>
    <row r="168" spans="1:10" ht="14.25" customHeight="1"/>
    <row r="169" spans="1:10" s="59" customFormat="1" ht="27" customHeight="1" thickBot="1">
      <c r="A169" s="134" t="s">
        <v>245</v>
      </c>
      <c r="B169" s="135"/>
      <c r="C169" s="118"/>
      <c r="D169" s="119"/>
      <c r="E169" s="120"/>
      <c r="F169" s="120"/>
      <c r="G169" s="120"/>
      <c r="H169" s="120"/>
      <c r="I169" s="121"/>
      <c r="J169" s="122"/>
    </row>
    <row r="170" spans="1:10" s="59" customFormat="1" ht="45.75" customHeight="1" thickBot="1">
      <c r="A170" s="217" t="s">
        <v>275</v>
      </c>
      <c r="B170" s="218"/>
      <c r="C170" s="219" t="s">
        <v>254</v>
      </c>
      <c r="D170" s="219"/>
      <c r="E170" s="219"/>
      <c r="F170" s="219"/>
      <c r="G170" s="219"/>
      <c r="H170" s="219"/>
      <c r="I170" s="219"/>
      <c r="J170" s="220"/>
    </row>
    <row r="171" spans="1:10" ht="39" customHeight="1" thickBot="1">
      <c r="A171" s="217" t="s">
        <v>246</v>
      </c>
      <c r="B171" s="218"/>
      <c r="C171" s="219" t="s">
        <v>247</v>
      </c>
      <c r="D171" s="219"/>
      <c r="E171" s="219"/>
      <c r="F171" s="219"/>
      <c r="G171" s="219"/>
      <c r="H171" s="219"/>
      <c r="I171" s="219"/>
      <c r="J171" s="220"/>
    </row>
    <row r="172" spans="1:10" ht="25.5" customHeight="1" thickBot="1">
      <c r="A172" s="129"/>
      <c r="B172" s="130"/>
      <c r="C172" s="131"/>
      <c r="D172" s="131"/>
      <c r="E172" s="131"/>
      <c r="F172" s="131"/>
      <c r="G172" s="131"/>
      <c r="H172" s="131"/>
      <c r="I172" s="131"/>
      <c r="J172" s="131"/>
    </row>
    <row r="173" spans="1:10" ht="39" customHeight="1" thickTop="1">
      <c r="A173" s="342" t="s">
        <v>281</v>
      </c>
      <c r="B173" s="343"/>
      <c r="C173" s="343"/>
      <c r="D173" s="343"/>
      <c r="E173" s="343"/>
      <c r="F173" s="343"/>
      <c r="G173" s="343"/>
      <c r="H173" s="343"/>
      <c r="I173" s="343"/>
      <c r="J173" s="344"/>
    </row>
    <row r="174" spans="1:10" ht="15.75" thickBot="1">
      <c r="A174" s="345"/>
      <c r="B174" s="346"/>
      <c r="C174" s="346"/>
      <c r="D174" s="346"/>
      <c r="E174" s="346"/>
      <c r="F174" s="346"/>
      <c r="G174" s="346"/>
      <c r="H174" s="346"/>
      <c r="I174" s="346"/>
      <c r="J174" s="347"/>
    </row>
    <row r="175" spans="1:10" ht="15.75" thickTop="1"/>
    <row r="176" spans="1:10" ht="24.95" customHeight="1">
      <c r="A176" s="157" t="s">
        <v>199</v>
      </c>
      <c r="B176" s="157"/>
      <c r="C176" s="89">
        <f>$J$12</f>
        <v>0</v>
      </c>
      <c r="D176" s="88" t="s">
        <v>238</v>
      </c>
      <c r="E176" s="8">
        <f>$J$19</f>
        <v>0</v>
      </c>
      <c r="F176" s="158" t="s">
        <v>29</v>
      </c>
      <c r="G176" s="158"/>
      <c r="H176" s="159">
        <f>$D$19</f>
        <v>0</v>
      </c>
      <c r="I176" s="159"/>
      <c r="J176" s="159"/>
    </row>
    <row r="177" spans="1:10" ht="21" customHeight="1">
      <c r="A177" s="38"/>
      <c r="B177" s="38"/>
      <c r="C177" s="89"/>
      <c r="D177" s="88"/>
      <c r="E177" s="8"/>
      <c r="F177" s="88"/>
      <c r="G177" s="88"/>
      <c r="H177" s="127"/>
      <c r="I177" s="127"/>
      <c r="J177" s="127"/>
    </row>
    <row r="178" spans="1:10" ht="21" customHeight="1">
      <c r="A178" s="164" t="s">
        <v>268</v>
      </c>
      <c r="B178" s="164"/>
      <c r="C178" s="164"/>
      <c r="D178" s="164"/>
      <c r="E178" s="164"/>
      <c r="F178" s="164"/>
      <c r="G178" s="164"/>
      <c r="H178" s="164"/>
      <c r="I178" s="164"/>
      <c r="J178" s="164"/>
    </row>
    <row r="179" spans="1:10" ht="20.25" customHeight="1">
      <c r="A179" s="170" t="s">
        <v>265</v>
      </c>
      <c r="B179" s="170"/>
      <c r="C179" s="170"/>
      <c r="D179" s="170"/>
      <c r="E179" s="170"/>
      <c r="F179" s="170"/>
      <c r="G179" s="170"/>
      <c r="H179" s="170"/>
      <c r="I179" s="170"/>
      <c r="J179" s="170"/>
    </row>
    <row r="180" spans="1:10" ht="21.75" customHeight="1">
      <c r="A180" s="308" t="s">
        <v>262</v>
      </c>
      <c r="B180" s="309"/>
      <c r="C180" s="309"/>
      <c r="D180" s="309"/>
      <c r="E180" s="309"/>
      <c r="F180" s="309"/>
      <c r="G180" s="309"/>
      <c r="H180" s="309"/>
      <c r="I180" s="309"/>
      <c r="J180" s="310"/>
    </row>
    <row r="181" spans="1:10" ht="20.25" customHeight="1">
      <c r="A181" s="337" t="s">
        <v>213</v>
      </c>
      <c r="B181" s="337"/>
      <c r="C181" s="338"/>
      <c r="D181" s="339"/>
      <c r="E181" s="242"/>
      <c r="F181" s="242"/>
      <c r="G181" s="316"/>
      <c r="H181" s="139" t="s">
        <v>263</v>
      </c>
      <c r="I181" s="340" t="s">
        <v>264</v>
      </c>
      <c r="J181" s="341"/>
    </row>
    <row r="182" spans="1:10" ht="20.25" customHeight="1">
      <c r="A182" s="337" t="s">
        <v>213</v>
      </c>
      <c r="B182" s="337"/>
      <c r="C182" s="338"/>
      <c r="D182" s="339"/>
      <c r="E182" s="242"/>
      <c r="F182" s="242"/>
      <c r="G182" s="316"/>
      <c r="H182" s="139" t="s">
        <v>263</v>
      </c>
      <c r="I182" s="340" t="s">
        <v>264</v>
      </c>
      <c r="J182" s="341"/>
    </row>
    <row r="183" spans="1:10" ht="20.25" customHeight="1">
      <c r="A183" s="337" t="s">
        <v>213</v>
      </c>
      <c r="B183" s="337"/>
      <c r="C183" s="338"/>
      <c r="D183" s="339"/>
      <c r="E183" s="242"/>
      <c r="F183" s="242"/>
      <c r="G183" s="316"/>
      <c r="H183" s="139" t="s">
        <v>263</v>
      </c>
      <c r="I183" s="340" t="s">
        <v>264</v>
      </c>
      <c r="J183" s="341"/>
    </row>
    <row r="184" spans="1:10" ht="20.25" customHeight="1">
      <c r="A184" s="170" t="s">
        <v>286</v>
      </c>
      <c r="B184" s="170"/>
      <c r="C184" s="170"/>
      <c r="D184" s="170"/>
      <c r="E184" s="170"/>
      <c r="F184" s="170"/>
      <c r="G184" s="170"/>
      <c r="H184" s="170"/>
      <c r="I184" s="170"/>
      <c r="J184" s="170"/>
    </row>
    <row r="185" spans="1:10" ht="15" customHeight="1">
      <c r="A185" s="171" t="s">
        <v>189</v>
      </c>
      <c r="B185" s="172"/>
      <c r="C185" s="175" t="s">
        <v>190</v>
      </c>
      <c r="D185" s="176"/>
      <c r="E185" s="177" t="s">
        <v>214</v>
      </c>
      <c r="F185" s="179" t="s">
        <v>191</v>
      </c>
      <c r="G185" s="179" t="s">
        <v>192</v>
      </c>
      <c r="H185" s="179" t="s">
        <v>215</v>
      </c>
      <c r="I185" s="179" t="s">
        <v>216</v>
      </c>
      <c r="J185" s="181" t="s">
        <v>193</v>
      </c>
    </row>
    <row r="186" spans="1:10" ht="32.25" customHeight="1">
      <c r="A186" s="173"/>
      <c r="B186" s="174"/>
      <c r="C186" s="183" t="s">
        <v>282</v>
      </c>
      <c r="D186" s="184"/>
      <c r="E186" s="178"/>
      <c r="F186" s="178"/>
      <c r="G186" s="180"/>
      <c r="H186" s="180"/>
      <c r="I186" s="180"/>
      <c r="J186" s="182"/>
    </row>
    <row r="187" spans="1:10" ht="19.5" customHeight="1">
      <c r="A187" s="165"/>
      <c r="B187" s="165"/>
      <c r="C187" s="166"/>
      <c r="D187" s="166"/>
      <c r="E187" s="143"/>
      <c r="F187" s="143"/>
      <c r="G187" s="143"/>
      <c r="H187" s="144"/>
      <c r="I187" s="143"/>
      <c r="J187" s="144"/>
    </row>
    <row r="188" spans="1:10" ht="19.5" customHeight="1">
      <c r="A188" s="160"/>
      <c r="B188" s="160"/>
      <c r="C188" s="166"/>
      <c r="D188" s="166"/>
      <c r="E188" s="143"/>
      <c r="F188" s="143"/>
      <c r="G188" s="143"/>
      <c r="H188" s="144"/>
      <c r="I188" s="143"/>
      <c r="J188" s="144"/>
    </row>
    <row r="189" spans="1:10" ht="19.5" customHeight="1">
      <c r="A189" s="167" t="s">
        <v>217</v>
      </c>
      <c r="B189" s="168"/>
      <c r="C189" s="166"/>
      <c r="D189" s="166"/>
      <c r="E189" s="143"/>
      <c r="F189" s="143"/>
      <c r="G189" s="143"/>
      <c r="H189" s="144"/>
      <c r="I189" s="143"/>
      <c r="J189" s="144"/>
    </row>
    <row r="190" spans="1:10" ht="19.5" customHeight="1">
      <c r="A190" s="169"/>
      <c r="B190" s="169"/>
      <c r="C190" s="166"/>
      <c r="D190" s="166"/>
      <c r="E190" s="143"/>
      <c r="F190" s="143"/>
      <c r="G190" s="143"/>
      <c r="H190" s="144"/>
      <c r="I190" s="143"/>
      <c r="J190" s="144"/>
    </row>
    <row r="191" spans="1:10" ht="19.5" customHeight="1">
      <c r="A191" s="169"/>
      <c r="B191" s="169"/>
      <c r="C191" s="162"/>
      <c r="D191" s="163"/>
      <c r="E191" s="143"/>
      <c r="F191" s="143"/>
      <c r="G191" s="143"/>
      <c r="H191" s="144"/>
      <c r="I191" s="143"/>
      <c r="J191" s="144"/>
    </row>
    <row r="192" spans="1:10" ht="19.5" customHeight="1">
      <c r="A192" s="167"/>
      <c r="B192" s="168"/>
      <c r="C192" s="162"/>
      <c r="D192" s="163"/>
      <c r="E192" s="143"/>
      <c r="F192" s="143"/>
      <c r="G192" s="143"/>
      <c r="H192" s="144"/>
      <c r="I192" s="143"/>
      <c r="J192" s="144"/>
    </row>
    <row r="193" spans="1:10" ht="19.5" customHeight="1">
      <c r="A193" s="169"/>
      <c r="B193" s="169"/>
      <c r="C193" s="162"/>
      <c r="D193" s="163"/>
      <c r="E193" s="143"/>
      <c r="F193" s="143"/>
      <c r="G193" s="143"/>
      <c r="H193" s="144"/>
      <c r="I193" s="143"/>
      <c r="J193" s="144"/>
    </row>
    <row r="194" spans="1:10" ht="19.5" customHeight="1">
      <c r="A194" s="160"/>
      <c r="B194" s="160"/>
      <c r="C194" s="162"/>
      <c r="D194" s="163"/>
      <c r="E194" s="143"/>
      <c r="F194" s="143"/>
      <c r="G194" s="143"/>
      <c r="H194" s="144"/>
      <c r="I194" s="143"/>
      <c r="J194" s="144"/>
    </row>
    <row r="195" spans="1:10" ht="19.5" customHeight="1">
      <c r="A195" s="160"/>
      <c r="B195" s="160"/>
      <c r="C195" s="162"/>
      <c r="D195" s="163"/>
      <c r="E195" s="143"/>
      <c r="F195" s="143"/>
      <c r="G195" s="143"/>
      <c r="H195" s="144"/>
      <c r="I195" s="143"/>
      <c r="J195" s="144"/>
    </row>
    <row r="196" spans="1:10" ht="19.5" customHeight="1">
      <c r="A196" s="160"/>
      <c r="B196" s="160"/>
      <c r="C196" s="162"/>
      <c r="D196" s="163"/>
      <c r="E196" s="143"/>
      <c r="F196" s="143"/>
      <c r="G196" s="143"/>
      <c r="H196" s="144"/>
      <c r="I196" s="143"/>
      <c r="J196" s="144"/>
    </row>
    <row r="197" spans="1:10" ht="19.5" customHeight="1">
      <c r="A197" s="160"/>
      <c r="B197" s="160"/>
      <c r="C197" s="145"/>
      <c r="D197" s="146"/>
      <c r="E197" s="143"/>
      <c r="F197" s="143"/>
      <c r="G197" s="143"/>
      <c r="H197" s="144"/>
      <c r="I197" s="143"/>
      <c r="J197" s="144"/>
    </row>
    <row r="198" spans="1:10" ht="19.5" customHeight="1">
      <c r="A198" s="160"/>
      <c r="B198" s="160"/>
      <c r="C198" s="162"/>
      <c r="D198" s="163"/>
      <c r="E198" s="143"/>
      <c r="F198" s="143"/>
      <c r="G198" s="143"/>
      <c r="H198" s="144"/>
      <c r="I198" s="143"/>
      <c r="J198" s="144"/>
    </row>
    <row r="199" spans="1:10" ht="19.5" customHeight="1">
      <c r="A199" s="160"/>
      <c r="B199" s="160"/>
      <c r="C199" s="162"/>
      <c r="D199" s="163"/>
      <c r="E199" s="143"/>
      <c r="F199" s="143"/>
      <c r="G199" s="143"/>
      <c r="H199" s="144"/>
      <c r="I199" s="143"/>
      <c r="J199" s="144"/>
    </row>
    <row r="200" spans="1:10" ht="19.5" customHeight="1">
      <c r="A200" s="160"/>
      <c r="B200" s="160"/>
      <c r="C200" s="162"/>
      <c r="D200" s="163"/>
      <c r="E200" s="143"/>
      <c r="F200" s="143"/>
      <c r="G200" s="143"/>
      <c r="H200" s="144"/>
      <c r="I200" s="143"/>
      <c r="J200" s="144"/>
    </row>
    <row r="201" spans="1:10" ht="19.5" customHeight="1">
      <c r="A201" s="161"/>
      <c r="B201" s="161"/>
      <c r="C201" s="162"/>
      <c r="D201" s="163"/>
      <c r="E201" s="143"/>
      <c r="F201" s="143"/>
      <c r="G201" s="143"/>
      <c r="H201" s="144"/>
      <c r="I201" s="143"/>
      <c r="J201" s="144"/>
    </row>
    <row r="202" spans="1:10" ht="19.5" customHeight="1">
      <c r="A202" s="170" t="s">
        <v>285</v>
      </c>
      <c r="B202" s="170"/>
      <c r="C202" s="170"/>
      <c r="D202" s="170"/>
      <c r="E202" s="170"/>
      <c r="F202" s="170"/>
      <c r="G202" s="170"/>
      <c r="H202" s="170"/>
      <c r="I202" s="170"/>
      <c r="J202" s="170"/>
    </row>
    <row r="203" spans="1:10" ht="15" customHeight="1">
      <c r="A203" s="171" t="s">
        <v>189</v>
      </c>
      <c r="B203" s="172"/>
      <c r="C203" s="175" t="s">
        <v>190</v>
      </c>
      <c r="D203" s="176"/>
      <c r="E203" s="177" t="s">
        <v>214</v>
      </c>
      <c r="F203" s="179" t="s">
        <v>191</v>
      </c>
      <c r="G203" s="179" t="s">
        <v>192</v>
      </c>
      <c r="H203" s="179" t="s">
        <v>215</v>
      </c>
      <c r="I203" s="179" t="s">
        <v>216</v>
      </c>
      <c r="J203" s="181" t="s">
        <v>193</v>
      </c>
    </row>
    <row r="204" spans="1:10" ht="36.75" customHeight="1">
      <c r="A204" s="173"/>
      <c r="B204" s="174"/>
      <c r="C204" s="183" t="s">
        <v>282</v>
      </c>
      <c r="D204" s="184"/>
      <c r="E204" s="178"/>
      <c r="F204" s="178"/>
      <c r="G204" s="180"/>
      <c r="H204" s="180"/>
      <c r="I204" s="180"/>
      <c r="J204" s="182"/>
    </row>
    <row r="205" spans="1:10" ht="19.5" customHeight="1">
      <c r="A205" s="165"/>
      <c r="B205" s="165"/>
      <c r="C205" s="166"/>
      <c r="D205" s="166"/>
      <c r="E205" s="143"/>
      <c r="F205" s="143"/>
      <c r="G205" s="143"/>
      <c r="H205" s="144"/>
      <c r="I205" s="143"/>
      <c r="J205" s="144"/>
    </row>
    <row r="206" spans="1:10" ht="19.5" customHeight="1">
      <c r="A206" s="160"/>
      <c r="B206" s="160"/>
      <c r="C206" s="166"/>
      <c r="D206" s="166"/>
      <c r="E206" s="143"/>
      <c r="F206" s="143"/>
      <c r="G206" s="143"/>
      <c r="H206" s="144"/>
      <c r="I206" s="143"/>
      <c r="J206" s="144"/>
    </row>
    <row r="207" spans="1:10" ht="19.5" customHeight="1">
      <c r="A207" s="167" t="s">
        <v>217</v>
      </c>
      <c r="B207" s="168"/>
      <c r="C207" s="166"/>
      <c r="D207" s="166"/>
      <c r="E207" s="143"/>
      <c r="F207" s="143"/>
      <c r="G207" s="143"/>
      <c r="H207" s="144"/>
      <c r="I207" s="143"/>
      <c r="J207" s="144"/>
    </row>
    <row r="208" spans="1:10" ht="19.5" customHeight="1">
      <c r="A208" s="169"/>
      <c r="B208" s="169"/>
      <c r="C208" s="166"/>
      <c r="D208" s="166"/>
      <c r="E208" s="143"/>
      <c r="F208" s="143"/>
      <c r="G208" s="143"/>
      <c r="H208" s="144"/>
      <c r="I208" s="143"/>
      <c r="J208" s="144"/>
    </row>
    <row r="209" spans="1:10" ht="19.5" customHeight="1">
      <c r="A209" s="169"/>
      <c r="B209" s="169"/>
      <c r="C209" s="162"/>
      <c r="D209" s="163"/>
      <c r="E209" s="143"/>
      <c r="F209" s="143"/>
      <c r="G209" s="143"/>
      <c r="H209" s="144"/>
      <c r="I209" s="143"/>
      <c r="J209" s="144"/>
    </row>
    <row r="210" spans="1:10" ht="19.5" customHeight="1">
      <c r="A210" s="167"/>
      <c r="B210" s="168"/>
      <c r="C210" s="162"/>
      <c r="D210" s="163"/>
      <c r="E210" s="143"/>
      <c r="F210" s="143"/>
      <c r="G210" s="143"/>
      <c r="H210" s="144"/>
      <c r="I210" s="143"/>
      <c r="J210" s="144"/>
    </row>
    <row r="211" spans="1:10" ht="19.5" customHeight="1">
      <c r="A211" s="169"/>
      <c r="B211" s="169"/>
      <c r="C211" s="162"/>
      <c r="D211" s="163"/>
      <c r="E211" s="143"/>
      <c r="F211" s="143"/>
      <c r="G211" s="143"/>
      <c r="H211" s="144"/>
      <c r="I211" s="143"/>
      <c r="J211" s="144"/>
    </row>
    <row r="212" spans="1:10" ht="19.5" customHeight="1">
      <c r="A212" s="160"/>
      <c r="B212" s="160"/>
      <c r="C212" s="162"/>
      <c r="D212" s="163"/>
      <c r="E212" s="143"/>
      <c r="F212" s="143"/>
      <c r="G212" s="143"/>
      <c r="H212" s="144"/>
      <c r="I212" s="143"/>
      <c r="J212" s="144"/>
    </row>
    <row r="213" spans="1:10" ht="19.5" customHeight="1">
      <c r="A213" s="160"/>
      <c r="B213" s="160"/>
      <c r="C213" s="145"/>
      <c r="D213" s="146"/>
      <c r="E213" s="143"/>
      <c r="F213" s="143"/>
      <c r="G213" s="143"/>
      <c r="H213" s="144"/>
      <c r="I213" s="143"/>
      <c r="J213" s="144"/>
    </row>
    <row r="214" spans="1:10" ht="19.5" customHeight="1">
      <c r="A214" s="160"/>
      <c r="B214" s="160"/>
      <c r="C214" s="162"/>
      <c r="D214" s="163"/>
      <c r="E214" s="143"/>
      <c r="F214" s="143"/>
      <c r="G214" s="143"/>
      <c r="H214" s="144"/>
      <c r="I214" s="143"/>
      <c r="J214" s="144"/>
    </row>
    <row r="215" spans="1:10" ht="19.5" customHeight="1">
      <c r="A215" s="160"/>
      <c r="B215" s="160"/>
      <c r="C215" s="162"/>
      <c r="D215" s="163"/>
      <c r="E215" s="143"/>
      <c r="F215" s="143"/>
      <c r="G215" s="143"/>
      <c r="H215" s="144"/>
      <c r="I215" s="143"/>
      <c r="J215" s="144"/>
    </row>
    <row r="216" spans="1:10" ht="19.5" customHeight="1">
      <c r="A216" s="160"/>
      <c r="B216" s="160"/>
      <c r="C216" s="162"/>
      <c r="D216" s="163"/>
      <c r="E216" s="143"/>
      <c r="F216" s="143"/>
      <c r="G216" s="143"/>
      <c r="H216" s="144"/>
      <c r="I216" s="143"/>
      <c r="J216" s="144"/>
    </row>
    <row r="217" spans="1:10" ht="19.5" customHeight="1">
      <c r="A217" s="160"/>
      <c r="B217" s="160"/>
      <c r="C217" s="145"/>
      <c r="D217" s="146"/>
      <c r="E217" s="143"/>
      <c r="F217" s="143"/>
      <c r="G217" s="143"/>
      <c r="H217" s="144"/>
      <c r="I217" s="143"/>
      <c r="J217" s="144"/>
    </row>
    <row r="218" spans="1:10" ht="19.5" customHeight="1">
      <c r="A218" s="160"/>
      <c r="B218" s="160"/>
      <c r="C218" s="162"/>
      <c r="D218" s="163"/>
      <c r="E218" s="143"/>
      <c r="F218" s="143"/>
      <c r="G218" s="143"/>
      <c r="H218" s="144"/>
      <c r="I218" s="143"/>
      <c r="J218" s="144"/>
    </row>
    <row r="219" spans="1:10" ht="19.5" customHeight="1">
      <c r="A219" s="161"/>
      <c r="B219" s="161"/>
      <c r="C219" s="162"/>
      <c r="D219" s="163"/>
      <c r="E219" s="143"/>
      <c r="F219" s="143"/>
      <c r="G219" s="143"/>
      <c r="H219" s="144"/>
      <c r="I219" s="143"/>
      <c r="J219" s="144"/>
    </row>
    <row r="220" spans="1:10" ht="24.95" customHeight="1">
      <c r="A220" s="157" t="s">
        <v>199</v>
      </c>
      <c r="B220" s="157"/>
      <c r="C220" s="89">
        <f>$J$12</f>
        <v>0</v>
      </c>
      <c r="D220" s="88" t="s">
        <v>238</v>
      </c>
      <c r="E220" s="8">
        <f>$J$19</f>
        <v>0</v>
      </c>
      <c r="F220" s="158" t="s">
        <v>29</v>
      </c>
      <c r="G220" s="158"/>
      <c r="H220" s="159">
        <f>$D$19</f>
        <v>0</v>
      </c>
      <c r="I220" s="159"/>
      <c r="J220" s="159"/>
    </row>
    <row r="221" spans="1:10" ht="12" customHeight="1">
      <c r="A221" s="38"/>
      <c r="B221" s="38"/>
      <c r="C221" s="89"/>
      <c r="D221" s="88"/>
      <c r="E221" s="8"/>
      <c r="F221" s="88"/>
      <c r="G221" s="88"/>
      <c r="H221" s="127"/>
      <c r="I221" s="127"/>
      <c r="J221" s="127"/>
    </row>
    <row r="222" spans="1:10" ht="23.1" customHeight="1">
      <c r="A222" s="170" t="s">
        <v>266</v>
      </c>
      <c r="B222" s="170"/>
      <c r="C222" s="170"/>
      <c r="D222" s="170"/>
      <c r="E222" s="170"/>
      <c r="F222" s="170"/>
      <c r="G222" s="170"/>
      <c r="H222" s="170"/>
      <c r="I222" s="170"/>
      <c r="J222" s="170"/>
    </row>
    <row r="223" spans="1:10" ht="23.1" customHeight="1">
      <c r="A223" s="300" t="s">
        <v>194</v>
      </c>
      <c r="B223" s="301"/>
      <c r="C223" s="301"/>
      <c r="D223" s="301"/>
      <c r="E223" s="301"/>
      <c r="F223" s="301"/>
      <c r="G223" s="301"/>
      <c r="H223" s="301"/>
      <c r="I223" s="301"/>
      <c r="J223" s="302"/>
    </row>
    <row r="224" spans="1:10" ht="27" customHeight="1">
      <c r="A224" s="224" t="s">
        <v>195</v>
      </c>
      <c r="B224" s="225"/>
      <c r="C224" s="305" t="s">
        <v>212</v>
      </c>
      <c r="D224" s="306"/>
      <c r="E224" s="306"/>
      <c r="F224" s="306"/>
      <c r="G224" s="96" t="s">
        <v>218</v>
      </c>
      <c r="H224" s="97" t="s">
        <v>196</v>
      </c>
      <c r="I224" s="98" t="s">
        <v>197</v>
      </c>
      <c r="J224" s="97" t="s">
        <v>198</v>
      </c>
    </row>
    <row r="225" spans="1:11" ht="19.5" customHeight="1">
      <c r="A225" s="221"/>
      <c r="B225" s="222"/>
      <c r="C225" s="166"/>
      <c r="D225" s="166"/>
      <c r="E225" s="166"/>
      <c r="F225" s="166"/>
      <c r="G225" s="147"/>
      <c r="H225" s="148"/>
      <c r="I225" s="149"/>
      <c r="J225" s="150"/>
    </row>
    <row r="226" spans="1:11" ht="19.5" customHeight="1">
      <c r="A226" s="303" t="s">
        <v>217</v>
      </c>
      <c r="B226" s="304"/>
      <c r="C226" s="166"/>
      <c r="D226" s="166"/>
      <c r="E226" s="166"/>
      <c r="F226" s="166"/>
      <c r="G226" s="143"/>
      <c r="H226" s="143"/>
      <c r="I226" s="143"/>
      <c r="J226" s="143"/>
    </row>
    <row r="227" spans="1:11" ht="19.5" customHeight="1">
      <c r="A227" s="303"/>
      <c r="B227" s="304"/>
      <c r="C227" s="166"/>
      <c r="D227" s="166"/>
      <c r="E227" s="166"/>
      <c r="F227" s="166"/>
      <c r="G227" s="143"/>
      <c r="H227" s="143"/>
      <c r="I227" s="143"/>
      <c r="J227" s="143"/>
    </row>
    <row r="228" spans="1:11" ht="19.5" customHeight="1">
      <c r="A228" s="303"/>
      <c r="B228" s="304"/>
      <c r="C228" s="166"/>
      <c r="D228" s="166"/>
      <c r="E228" s="166"/>
      <c r="F228" s="166"/>
      <c r="G228" s="143"/>
      <c r="H228" s="143"/>
      <c r="I228" s="143"/>
      <c r="J228" s="143"/>
    </row>
    <row r="229" spans="1:11" ht="19.5" customHeight="1">
      <c r="A229" s="303"/>
      <c r="B229" s="304"/>
      <c r="C229" s="307"/>
      <c r="D229" s="307"/>
      <c r="E229" s="307"/>
      <c r="F229" s="307"/>
      <c r="G229" s="151"/>
      <c r="H229" s="151"/>
      <c r="I229" s="151"/>
      <c r="J229" s="151"/>
    </row>
    <row r="230" spans="1:11" ht="19.5" customHeight="1">
      <c r="A230" s="221"/>
      <c r="B230" s="222"/>
      <c r="C230" s="162"/>
      <c r="D230" s="223"/>
      <c r="E230" s="223"/>
      <c r="F230" s="163"/>
      <c r="G230" s="143"/>
      <c r="H230" s="143"/>
      <c r="I230" s="143"/>
      <c r="J230" s="143"/>
    </row>
    <row r="231" spans="1:11" ht="19.5" customHeight="1">
      <c r="A231" s="169"/>
      <c r="B231" s="169"/>
      <c r="C231" s="166"/>
      <c r="D231" s="166"/>
      <c r="E231" s="166"/>
      <c r="F231" s="166"/>
      <c r="G231" s="143"/>
      <c r="H231" s="143"/>
      <c r="I231" s="143"/>
      <c r="J231" s="143"/>
    </row>
    <row r="232" spans="1:11" ht="19.5" customHeight="1">
      <c r="A232" s="169"/>
      <c r="B232" s="169"/>
      <c r="C232" s="166"/>
      <c r="D232" s="166"/>
      <c r="E232" s="166"/>
      <c r="F232" s="166"/>
      <c r="G232" s="143"/>
      <c r="H232" s="143"/>
      <c r="I232" s="143"/>
      <c r="J232" s="143"/>
    </row>
    <row r="233" spans="1:11" ht="19.5" customHeight="1">
      <c r="A233" s="169"/>
      <c r="B233" s="169"/>
      <c r="C233" s="166"/>
      <c r="D233" s="166"/>
      <c r="E233" s="166"/>
      <c r="F233" s="166"/>
      <c r="G233" s="143"/>
      <c r="H233" s="143"/>
      <c r="I233" s="143"/>
      <c r="J233" s="143"/>
    </row>
    <row r="234" spans="1:11" ht="19.5" customHeight="1">
      <c r="A234" s="169"/>
      <c r="B234" s="169"/>
      <c r="C234" s="166"/>
      <c r="D234" s="166"/>
      <c r="E234" s="166"/>
      <c r="F234" s="166"/>
      <c r="G234" s="143"/>
      <c r="H234" s="143"/>
      <c r="I234" s="143"/>
      <c r="J234" s="143"/>
    </row>
    <row r="235" spans="1:11" ht="19.5" customHeight="1">
      <c r="A235" s="334"/>
      <c r="B235" s="334"/>
      <c r="C235" s="166"/>
      <c r="D235" s="166"/>
      <c r="E235" s="166"/>
      <c r="F235" s="166"/>
      <c r="G235" s="143"/>
      <c r="H235" s="143"/>
      <c r="I235" s="143"/>
      <c r="J235" s="143"/>
    </row>
    <row r="236" spans="1:11" ht="17.25" customHeight="1">
      <c r="A236" s="311" t="s">
        <v>219</v>
      </c>
      <c r="B236" s="311"/>
      <c r="C236" s="311"/>
      <c r="D236" s="311"/>
      <c r="E236" s="311"/>
      <c r="F236" s="311"/>
      <c r="G236" s="311"/>
      <c r="H236" s="125"/>
      <c r="I236" s="125"/>
      <c r="J236" s="125"/>
    </row>
    <row r="237" spans="1:11" ht="15.75">
      <c r="A237" s="164" t="s">
        <v>267</v>
      </c>
      <c r="B237" s="164"/>
      <c r="C237" s="164"/>
      <c r="D237" s="164"/>
      <c r="E237" s="164"/>
      <c r="F237" s="164"/>
      <c r="G237" s="164"/>
      <c r="H237" s="164"/>
      <c r="I237" s="164"/>
      <c r="J237" s="164"/>
    </row>
    <row r="238" spans="1:11" ht="31.5" customHeight="1">
      <c r="A238" s="314" t="s">
        <v>255</v>
      </c>
      <c r="B238" s="315"/>
      <c r="C238" s="242"/>
      <c r="D238" s="242"/>
      <c r="E238" s="242"/>
      <c r="F238" s="242"/>
      <c r="G238" s="312" t="s">
        <v>257</v>
      </c>
      <c r="H238" s="313"/>
      <c r="I238" s="242"/>
      <c r="J238" s="316"/>
      <c r="K238" s="103"/>
    </row>
    <row r="239" spans="1:11" ht="18.75" customHeight="1">
      <c r="A239" s="314" t="s">
        <v>256</v>
      </c>
      <c r="B239" s="315"/>
      <c r="C239" s="335"/>
      <c r="D239" s="335"/>
      <c r="E239" s="335"/>
      <c r="F239" s="335"/>
      <c r="G239" s="335"/>
      <c r="H239" s="335"/>
      <c r="I239" s="335"/>
      <c r="J239" s="336"/>
    </row>
    <row r="240" spans="1:11" ht="8.25" customHeight="1">
      <c r="A240" s="123"/>
      <c r="J240" s="124"/>
    </row>
    <row r="241" spans="1:10" ht="21" customHeight="1">
      <c r="A241" s="100" t="s">
        <v>15</v>
      </c>
      <c r="B241" s="330" t="s">
        <v>220</v>
      </c>
      <c r="C241" s="331"/>
      <c r="D241" s="331"/>
      <c r="E241" s="331"/>
      <c r="F241" s="331"/>
      <c r="G241" s="331"/>
      <c r="H241" s="332"/>
      <c r="I241" s="333"/>
      <c r="J241" s="143"/>
    </row>
    <row r="242" spans="1:10" ht="15.95" customHeight="1">
      <c r="A242" s="320" t="s">
        <v>200</v>
      </c>
      <c r="B242" s="321"/>
      <c r="C242" s="321"/>
      <c r="D242" s="321"/>
      <c r="E242" s="321"/>
      <c r="F242" s="321"/>
      <c r="G242" s="321"/>
      <c r="H242" s="327"/>
      <c r="I242" s="327"/>
      <c r="J242" s="137"/>
    </row>
    <row r="243" spans="1:10" ht="21" customHeight="1">
      <c r="A243" s="100" t="s">
        <v>16</v>
      </c>
      <c r="B243" s="317" t="s">
        <v>221</v>
      </c>
      <c r="C243" s="155"/>
      <c r="D243" s="155"/>
      <c r="E243" s="155"/>
      <c r="F243" s="155"/>
      <c r="G243" s="156"/>
      <c r="H243" s="166"/>
      <c r="I243" s="166"/>
      <c r="J243" s="21"/>
    </row>
    <row r="244" spans="1:10" ht="21" customHeight="1">
      <c r="A244" s="100" t="s">
        <v>18</v>
      </c>
      <c r="B244" s="317" t="s">
        <v>290</v>
      </c>
      <c r="C244" s="155"/>
      <c r="D244" s="155"/>
      <c r="E244" s="318" t="s">
        <v>251</v>
      </c>
      <c r="F244" s="318"/>
      <c r="G244" s="319"/>
      <c r="H244" s="298">
        <f>H125+H76</f>
        <v>0</v>
      </c>
      <c r="I244" s="299"/>
      <c r="J244" s="21"/>
    </row>
    <row r="245" spans="1:10" ht="21" customHeight="1">
      <c r="A245" s="100" t="s">
        <v>19</v>
      </c>
      <c r="B245" s="101" t="s">
        <v>222</v>
      </c>
      <c r="C245" s="76"/>
      <c r="D245" s="76"/>
      <c r="E245" s="76"/>
      <c r="F245" s="76"/>
      <c r="G245" s="102"/>
      <c r="H245" s="166"/>
      <c r="I245" s="166"/>
      <c r="J245" s="21"/>
    </row>
    <row r="246" spans="1:10" ht="21" customHeight="1">
      <c r="A246" s="100" t="s">
        <v>21</v>
      </c>
      <c r="B246" s="317" t="s">
        <v>223</v>
      </c>
      <c r="C246" s="155"/>
      <c r="D246" s="155"/>
      <c r="E246" s="155"/>
      <c r="F246" s="155"/>
      <c r="G246" s="155"/>
      <c r="H246" s="318" t="s">
        <v>201</v>
      </c>
      <c r="I246" s="318"/>
      <c r="J246" s="5">
        <f>H243+H244+H245</f>
        <v>0</v>
      </c>
    </row>
    <row r="247" spans="1:10" ht="21" customHeight="1">
      <c r="A247" s="100" t="s">
        <v>23</v>
      </c>
      <c r="B247" s="317" t="s">
        <v>224</v>
      </c>
      <c r="C247" s="155"/>
      <c r="D247" s="155"/>
      <c r="E247" s="155"/>
      <c r="F247" s="155"/>
      <c r="G247" s="155"/>
      <c r="H247" s="318" t="s">
        <v>202</v>
      </c>
      <c r="I247" s="319"/>
      <c r="J247" s="5">
        <f>J241+J246</f>
        <v>0</v>
      </c>
    </row>
    <row r="248" spans="1:10" ht="15.95" customHeight="1">
      <c r="A248" s="320" t="s">
        <v>203</v>
      </c>
      <c r="B248" s="321"/>
      <c r="C248" s="321"/>
      <c r="D248" s="321"/>
      <c r="E248" s="321"/>
      <c r="F248" s="321"/>
      <c r="G248" s="321"/>
      <c r="H248" s="138"/>
      <c r="I248" s="137"/>
      <c r="J248" s="324"/>
    </row>
    <row r="249" spans="1:10" ht="21" customHeight="1">
      <c r="A249" s="100" t="s">
        <v>25</v>
      </c>
      <c r="B249" s="317" t="s">
        <v>79</v>
      </c>
      <c r="C249" s="155"/>
      <c r="D249" s="155"/>
      <c r="E249" s="155"/>
      <c r="F249" s="155"/>
      <c r="G249" s="156"/>
      <c r="H249" s="162"/>
      <c r="I249" s="163"/>
      <c r="J249" s="325"/>
    </row>
    <row r="250" spans="1:10" ht="21" customHeight="1">
      <c r="A250" s="100" t="s">
        <v>26</v>
      </c>
      <c r="B250" s="317" t="s">
        <v>225</v>
      </c>
      <c r="C250" s="155"/>
      <c r="D250" s="155"/>
      <c r="E250" s="155"/>
      <c r="F250" s="322" t="s">
        <v>204</v>
      </c>
      <c r="G250" s="323"/>
      <c r="H250" s="162"/>
      <c r="I250" s="163"/>
      <c r="J250" s="325"/>
    </row>
    <row r="251" spans="1:10" ht="21" customHeight="1">
      <c r="A251" s="100" t="s">
        <v>27</v>
      </c>
      <c r="B251" s="317" t="s">
        <v>226</v>
      </c>
      <c r="C251" s="155"/>
      <c r="D251" s="155"/>
      <c r="E251" s="155"/>
      <c r="F251" s="328" t="s">
        <v>204</v>
      </c>
      <c r="G251" s="329"/>
      <c r="H251" s="162"/>
      <c r="I251" s="163"/>
      <c r="J251" s="326"/>
    </row>
    <row r="252" spans="1:10" ht="21" customHeight="1">
      <c r="A252" s="100" t="s">
        <v>28</v>
      </c>
      <c r="B252" s="317" t="s">
        <v>227</v>
      </c>
      <c r="C252" s="155"/>
      <c r="D252" s="155"/>
      <c r="E252" s="155"/>
      <c r="F252" s="155"/>
      <c r="G252" s="155"/>
      <c r="H252" s="318" t="s">
        <v>205</v>
      </c>
      <c r="I252" s="319"/>
      <c r="J252" s="5">
        <f>H249+H250+H251</f>
        <v>0</v>
      </c>
    </row>
    <row r="253" spans="1:10" ht="21" customHeight="1">
      <c r="A253" s="100" t="s">
        <v>64</v>
      </c>
      <c r="B253" s="317" t="s">
        <v>228</v>
      </c>
      <c r="C253" s="155"/>
      <c r="D253" s="155"/>
      <c r="E253" s="155"/>
      <c r="F253" s="155"/>
      <c r="G253" s="155"/>
      <c r="H253" s="318" t="s">
        <v>229</v>
      </c>
      <c r="I253" s="319"/>
      <c r="J253" s="5">
        <f>J247-J252</f>
        <v>0</v>
      </c>
    </row>
    <row r="254" spans="1:10" ht="6" customHeight="1">
      <c r="A254" s="109"/>
      <c r="B254" s="110"/>
      <c r="C254" s="110"/>
      <c r="D254" s="110"/>
      <c r="E254" s="110"/>
      <c r="F254" s="110"/>
      <c r="G254" s="110"/>
      <c r="H254" s="111"/>
      <c r="I254" s="111"/>
      <c r="J254" s="83"/>
    </row>
    <row r="255" spans="1:10" ht="12.75" customHeight="1">
      <c r="A255" s="212" t="s">
        <v>269</v>
      </c>
      <c r="B255" s="212"/>
      <c r="C255" s="212"/>
      <c r="D255" s="212"/>
      <c r="E255" s="212"/>
      <c r="F255" s="212"/>
      <c r="G255" s="212"/>
      <c r="H255" s="212"/>
      <c r="I255" s="212"/>
      <c r="J255" s="212"/>
    </row>
    <row r="256" spans="1:10" ht="3.75" customHeight="1"/>
    <row r="257" spans="1:10">
      <c r="A257" s="213" t="s">
        <v>206</v>
      </c>
      <c r="B257" s="213"/>
      <c r="C257" s="95" t="s">
        <v>207</v>
      </c>
      <c r="D257" s="214" t="s">
        <v>208</v>
      </c>
      <c r="E257" s="215"/>
      <c r="F257" s="215"/>
      <c r="G257" s="214" t="s">
        <v>209</v>
      </c>
      <c r="H257" s="215"/>
      <c r="I257" s="216"/>
      <c r="J257" s="99" t="s">
        <v>210</v>
      </c>
    </row>
    <row r="258" spans="1:10">
      <c r="A258" s="209"/>
      <c r="B258" s="209"/>
      <c r="C258" s="152"/>
      <c r="D258" s="209"/>
      <c r="E258" s="209"/>
      <c r="F258" s="209"/>
      <c r="G258" s="209"/>
      <c r="H258" s="209"/>
      <c r="I258" s="209"/>
      <c r="J258" s="153"/>
    </row>
    <row r="259" spans="1:10">
      <c r="A259" s="209"/>
      <c r="B259" s="209"/>
      <c r="C259" s="152"/>
      <c r="D259" s="209"/>
      <c r="E259" s="209"/>
      <c r="F259" s="209"/>
      <c r="G259" s="209"/>
      <c r="H259" s="209"/>
      <c r="I259" s="209"/>
      <c r="J259" s="153"/>
    </row>
    <row r="260" spans="1:10" ht="15.75" customHeight="1">
      <c r="A260" s="209"/>
      <c r="B260" s="209"/>
      <c r="C260" s="152"/>
      <c r="D260" s="209"/>
      <c r="E260" s="209"/>
      <c r="F260" s="209"/>
      <c r="G260" s="209"/>
      <c r="H260" s="209"/>
      <c r="I260" s="209"/>
      <c r="J260" s="153"/>
    </row>
    <row r="261" spans="1:10" ht="15.75" customHeight="1">
      <c r="A261" s="209"/>
      <c r="B261" s="209"/>
      <c r="C261" s="152"/>
      <c r="D261" s="209"/>
      <c r="E261" s="209"/>
      <c r="F261" s="209"/>
      <c r="G261" s="209"/>
      <c r="H261" s="209"/>
      <c r="I261" s="209"/>
      <c r="J261" s="153"/>
    </row>
    <row r="262" spans="1:10">
      <c r="A262" s="209"/>
      <c r="B262" s="209"/>
      <c r="C262" s="152"/>
      <c r="D262" s="209"/>
      <c r="E262" s="209"/>
      <c r="F262" s="209"/>
      <c r="G262" s="209"/>
      <c r="H262" s="209"/>
      <c r="I262" s="209"/>
      <c r="J262" s="153"/>
    </row>
    <row r="263" spans="1:10">
      <c r="A263" s="209"/>
      <c r="B263" s="209"/>
      <c r="C263" s="152"/>
      <c r="D263" s="209"/>
      <c r="E263" s="209"/>
      <c r="F263" s="209"/>
      <c r="G263" s="209"/>
      <c r="H263" s="209"/>
      <c r="I263" s="209"/>
      <c r="J263" s="153"/>
    </row>
    <row r="264" spans="1:10">
      <c r="A264" s="209"/>
      <c r="B264" s="209"/>
      <c r="C264" s="152"/>
      <c r="D264" s="209"/>
      <c r="E264" s="209"/>
      <c r="F264" s="209"/>
      <c r="G264" s="209"/>
      <c r="H264" s="209"/>
      <c r="I264" s="209"/>
      <c r="J264" s="153"/>
    </row>
    <row r="265" spans="1:10">
      <c r="A265" s="209"/>
      <c r="B265" s="209"/>
      <c r="C265" s="152"/>
      <c r="D265" s="209"/>
      <c r="E265" s="209"/>
      <c r="F265" s="209"/>
      <c r="G265" s="209"/>
      <c r="H265" s="209"/>
      <c r="I265" s="209"/>
      <c r="J265" s="153"/>
    </row>
    <row r="266" spans="1:10">
      <c r="A266" s="209"/>
      <c r="B266" s="209"/>
      <c r="C266" s="152"/>
      <c r="D266" s="209"/>
      <c r="E266" s="209"/>
      <c r="F266" s="209"/>
      <c r="G266" s="209"/>
      <c r="H266" s="209"/>
      <c r="I266" s="209"/>
      <c r="J266" s="153"/>
    </row>
    <row r="267" spans="1:10">
      <c r="A267" s="209"/>
      <c r="B267" s="209"/>
      <c r="C267" s="152"/>
      <c r="D267" s="209"/>
      <c r="E267" s="209"/>
      <c r="F267" s="209"/>
      <c r="G267" s="209"/>
      <c r="H267" s="209"/>
      <c r="I267" s="209"/>
      <c r="J267" s="153"/>
    </row>
    <row r="268" spans="1:10">
      <c r="A268" s="209"/>
      <c r="B268" s="209"/>
      <c r="C268" s="152"/>
      <c r="D268" s="209"/>
      <c r="E268" s="209"/>
      <c r="F268" s="209"/>
      <c r="G268" s="209"/>
      <c r="H268" s="209"/>
      <c r="I268" s="209"/>
      <c r="J268" s="153"/>
    </row>
    <row r="269" spans="1:10">
      <c r="A269" s="209"/>
      <c r="B269" s="209"/>
      <c r="C269" s="152"/>
      <c r="D269" s="209"/>
      <c r="E269" s="209"/>
      <c r="F269" s="209"/>
      <c r="G269" s="209"/>
      <c r="H269" s="209"/>
      <c r="I269" s="209"/>
      <c r="J269" s="153"/>
    </row>
    <row r="270" spans="1:10">
      <c r="I270" s="104" t="s">
        <v>211</v>
      </c>
      <c r="J270" s="140">
        <f>SUM(J258:J269)</f>
        <v>0</v>
      </c>
    </row>
  </sheetData>
  <sheetProtection algorithmName="SHA-512" hashValue="LTyPlwF2T4xPbLCM/YLwmdBekej5nle1NTPxGMiJMum47mvKDKaV3BfYu6C+xN7Tgy3ZCrUOE9QXv1LM45FTTw==" saltValue="kBmROn6tv1jUvvr29YC/9Q==" spinCount="100000" sheet="1" objects="1" scenarios="1"/>
  <mergeCells count="405">
    <mergeCell ref="H34:I34"/>
    <mergeCell ref="B67:G67"/>
    <mergeCell ref="H67:I67"/>
    <mergeCell ref="A66:J66"/>
    <mergeCell ref="A73:J73"/>
    <mergeCell ref="B68:G68"/>
    <mergeCell ref="H68:I68"/>
    <mergeCell ref="H69:I69"/>
    <mergeCell ref="B74:G74"/>
    <mergeCell ref="A49:J49"/>
    <mergeCell ref="B60:G60"/>
    <mergeCell ref="B62:G62"/>
    <mergeCell ref="B51:G51"/>
    <mergeCell ref="H51:I51"/>
    <mergeCell ref="B52:G52"/>
    <mergeCell ref="H52:I52"/>
    <mergeCell ref="B53:G53"/>
    <mergeCell ref="H53:I53"/>
    <mergeCell ref="H55:I55"/>
    <mergeCell ref="H60:I60"/>
    <mergeCell ref="H61:I61"/>
    <mergeCell ref="H62:I62"/>
    <mergeCell ref="H56:I56"/>
    <mergeCell ref="H42:I42"/>
    <mergeCell ref="A131:J131"/>
    <mergeCell ref="A117:J117"/>
    <mergeCell ref="F98:I98"/>
    <mergeCell ref="F101:I101"/>
    <mergeCell ref="B30:I30"/>
    <mergeCell ref="H22:J22"/>
    <mergeCell ref="B26:I26"/>
    <mergeCell ref="B27:I27"/>
    <mergeCell ref="A39:J39"/>
    <mergeCell ref="A38:J38"/>
    <mergeCell ref="B32:I32"/>
    <mergeCell ref="H31:I31"/>
    <mergeCell ref="H33:I33"/>
    <mergeCell ref="B35:G35"/>
    <mergeCell ref="H35:I35"/>
    <mergeCell ref="H36:I36"/>
    <mergeCell ref="H37:I37"/>
    <mergeCell ref="H74:I74"/>
    <mergeCell ref="B69:G69"/>
    <mergeCell ref="H70:I70"/>
    <mergeCell ref="B70:G70"/>
    <mergeCell ref="B71:G71"/>
    <mergeCell ref="B81:F81"/>
    <mergeCell ref="B34:G34"/>
    <mergeCell ref="K145:P145"/>
    <mergeCell ref="B153:J153"/>
    <mergeCell ref="E155:H155"/>
    <mergeCell ref="B156:I156"/>
    <mergeCell ref="I155:J155"/>
    <mergeCell ref="B154:D154"/>
    <mergeCell ref="E154:H154"/>
    <mergeCell ref="I154:J154"/>
    <mergeCell ref="B155:D155"/>
    <mergeCell ref="B145:I145"/>
    <mergeCell ref="B146:G146"/>
    <mergeCell ref="B147:F147"/>
    <mergeCell ref="H149:I149"/>
    <mergeCell ref="A148:H148"/>
    <mergeCell ref="I148:J148"/>
    <mergeCell ref="B149:E149"/>
    <mergeCell ref="A127:G127"/>
    <mergeCell ref="H127:I127"/>
    <mergeCell ref="B79:I79"/>
    <mergeCell ref="B80:I80"/>
    <mergeCell ref="H71:I71"/>
    <mergeCell ref="H77:I77"/>
    <mergeCell ref="B75:G75"/>
    <mergeCell ref="H75:I75"/>
    <mergeCell ref="B76:G76"/>
    <mergeCell ref="H76:I76"/>
    <mergeCell ref="B77:G77"/>
    <mergeCell ref="B118:I118"/>
    <mergeCell ref="B119:I119"/>
    <mergeCell ref="B120:I120"/>
    <mergeCell ref="H99:I99"/>
    <mergeCell ref="H104:I104"/>
    <mergeCell ref="B104:G104"/>
    <mergeCell ref="B91:I91"/>
    <mergeCell ref="G93:I93"/>
    <mergeCell ref="H87:I87"/>
    <mergeCell ref="A116:J116"/>
    <mergeCell ref="B121:I121"/>
    <mergeCell ref="B122:I122"/>
    <mergeCell ref="G126:I126"/>
    <mergeCell ref="B157:J159"/>
    <mergeCell ref="B160:F160"/>
    <mergeCell ref="B161:F161"/>
    <mergeCell ref="G160:H160"/>
    <mergeCell ref="G161:H161"/>
    <mergeCell ref="I161:J161"/>
    <mergeCell ref="I160:J160"/>
    <mergeCell ref="A152:J152"/>
    <mergeCell ref="B133:I133"/>
    <mergeCell ref="B134:I134"/>
    <mergeCell ref="B135:I135"/>
    <mergeCell ref="B136:I136"/>
    <mergeCell ref="H137:I137"/>
    <mergeCell ref="H138:I138"/>
    <mergeCell ref="B138:G138"/>
    <mergeCell ref="B143:I143"/>
    <mergeCell ref="B144:I144"/>
    <mergeCell ref="B93:F93"/>
    <mergeCell ref="H86:I86"/>
    <mergeCell ref="B87:G87"/>
    <mergeCell ref="B88:E88"/>
    <mergeCell ref="G81:I81"/>
    <mergeCell ref="B55:G55"/>
    <mergeCell ref="B54:G54"/>
    <mergeCell ref="H54:I54"/>
    <mergeCell ref="A58:J58"/>
    <mergeCell ref="H82:J82"/>
    <mergeCell ref="H63:I63"/>
    <mergeCell ref="H64:I64"/>
    <mergeCell ref="A78:G78"/>
    <mergeCell ref="H92:I92"/>
    <mergeCell ref="B89:I89"/>
    <mergeCell ref="B90:I90"/>
    <mergeCell ref="A176:B176"/>
    <mergeCell ref="F176:G176"/>
    <mergeCell ref="H176:J176"/>
    <mergeCell ref="A173:J174"/>
    <mergeCell ref="J185:J186"/>
    <mergeCell ref="C186:D186"/>
    <mergeCell ref="E185:E186"/>
    <mergeCell ref="H43:I43"/>
    <mergeCell ref="H44:I44"/>
    <mergeCell ref="F43:G43"/>
    <mergeCell ref="B43:E43"/>
    <mergeCell ref="H45:I45"/>
    <mergeCell ref="A109:J109"/>
    <mergeCell ref="B110:I110"/>
    <mergeCell ref="A84:J84"/>
    <mergeCell ref="B86:G86"/>
    <mergeCell ref="B56:G56"/>
    <mergeCell ref="B61:G61"/>
    <mergeCell ref="H46:I46"/>
    <mergeCell ref="B63:G63"/>
    <mergeCell ref="B64:G64"/>
    <mergeCell ref="B50:G50"/>
    <mergeCell ref="H50:I50"/>
    <mergeCell ref="A59:J59"/>
    <mergeCell ref="A181:C181"/>
    <mergeCell ref="A184:J184"/>
    <mergeCell ref="C185:D185"/>
    <mergeCell ref="D181:G181"/>
    <mergeCell ref="I181:J181"/>
    <mergeCell ref="A182:C182"/>
    <mergeCell ref="D182:G182"/>
    <mergeCell ref="I182:J182"/>
    <mergeCell ref="A183:C183"/>
    <mergeCell ref="D183:G183"/>
    <mergeCell ref="I183:J183"/>
    <mergeCell ref="A185:B186"/>
    <mergeCell ref="F185:F186"/>
    <mergeCell ref="G185:G186"/>
    <mergeCell ref="H185:H186"/>
    <mergeCell ref="I185:I186"/>
    <mergeCell ref="A189:B191"/>
    <mergeCell ref="A192:B193"/>
    <mergeCell ref="A188:B188"/>
    <mergeCell ref="A194:B201"/>
    <mergeCell ref="C187:D187"/>
    <mergeCell ref="C188:D188"/>
    <mergeCell ref="C189:D189"/>
    <mergeCell ref="C190:D190"/>
    <mergeCell ref="C191:D191"/>
    <mergeCell ref="C192:D192"/>
    <mergeCell ref="C193:D193"/>
    <mergeCell ref="C194:D194"/>
    <mergeCell ref="C195:D195"/>
    <mergeCell ref="C196:D196"/>
    <mergeCell ref="C198:D198"/>
    <mergeCell ref="C199:D199"/>
    <mergeCell ref="A187:B187"/>
    <mergeCell ref="C200:D200"/>
    <mergeCell ref="C201:D201"/>
    <mergeCell ref="B241:G241"/>
    <mergeCell ref="H241:I241"/>
    <mergeCell ref="A231:B231"/>
    <mergeCell ref="A232:B232"/>
    <mergeCell ref="A235:B235"/>
    <mergeCell ref="C231:F231"/>
    <mergeCell ref="C232:F232"/>
    <mergeCell ref="A233:B233"/>
    <mergeCell ref="C233:F233"/>
    <mergeCell ref="A234:B234"/>
    <mergeCell ref="C234:F234"/>
    <mergeCell ref="C235:F235"/>
    <mergeCell ref="A239:B239"/>
    <mergeCell ref="C239:J239"/>
    <mergeCell ref="J248:J251"/>
    <mergeCell ref="B250:E250"/>
    <mergeCell ref="H245:I245"/>
    <mergeCell ref="B246:G246"/>
    <mergeCell ref="H246:I246"/>
    <mergeCell ref="B247:G247"/>
    <mergeCell ref="H247:I247"/>
    <mergeCell ref="A242:G242"/>
    <mergeCell ref="B243:G243"/>
    <mergeCell ref="H243:I243"/>
    <mergeCell ref="H244:I244"/>
    <mergeCell ref="H242:I242"/>
    <mergeCell ref="B244:D244"/>
    <mergeCell ref="E244:G244"/>
    <mergeCell ref="F251:G251"/>
    <mergeCell ref="B251:E251"/>
    <mergeCell ref="A259:B259"/>
    <mergeCell ref="B253:G253"/>
    <mergeCell ref="H253:I253"/>
    <mergeCell ref="A248:G248"/>
    <mergeCell ref="B249:G249"/>
    <mergeCell ref="H249:I249"/>
    <mergeCell ref="F250:G250"/>
    <mergeCell ref="H250:I250"/>
    <mergeCell ref="H251:I251"/>
    <mergeCell ref="B252:G252"/>
    <mergeCell ref="H252:I252"/>
    <mergeCell ref="G264:I264"/>
    <mergeCell ref="D265:F265"/>
    <mergeCell ref="G265:I265"/>
    <mergeCell ref="A260:B260"/>
    <mergeCell ref="A262:B262"/>
    <mergeCell ref="D260:F260"/>
    <mergeCell ref="G260:I260"/>
    <mergeCell ref="D262:F262"/>
    <mergeCell ref="G262:I262"/>
    <mergeCell ref="A261:B261"/>
    <mergeCell ref="D261:F261"/>
    <mergeCell ref="G261:I261"/>
    <mergeCell ref="A269:B269"/>
    <mergeCell ref="A179:J179"/>
    <mergeCell ref="A180:J180"/>
    <mergeCell ref="A266:B266"/>
    <mergeCell ref="A267:B267"/>
    <mergeCell ref="A268:B268"/>
    <mergeCell ref="D266:F266"/>
    <mergeCell ref="G266:I266"/>
    <mergeCell ref="D267:F267"/>
    <mergeCell ref="G267:I267"/>
    <mergeCell ref="D268:F268"/>
    <mergeCell ref="G268:I268"/>
    <mergeCell ref="A263:B263"/>
    <mergeCell ref="A264:B264"/>
    <mergeCell ref="A265:B265"/>
    <mergeCell ref="D263:F263"/>
    <mergeCell ref="G263:I263"/>
    <mergeCell ref="D264:F264"/>
    <mergeCell ref="A236:G236"/>
    <mergeCell ref="A237:J237"/>
    <mergeCell ref="G238:H238"/>
    <mergeCell ref="A238:B238"/>
    <mergeCell ref="I238:J238"/>
    <mergeCell ref="C238:F238"/>
    <mergeCell ref="A222:J222"/>
    <mergeCell ref="A223:J223"/>
    <mergeCell ref="A225:B225"/>
    <mergeCell ref="A226:B229"/>
    <mergeCell ref="C224:F224"/>
    <mergeCell ref="C225:F225"/>
    <mergeCell ref="C226:F226"/>
    <mergeCell ref="C227:F227"/>
    <mergeCell ref="C228:F228"/>
    <mergeCell ref="C229:F229"/>
    <mergeCell ref="C171:J171"/>
    <mergeCell ref="A114:B114"/>
    <mergeCell ref="F114:G114"/>
    <mergeCell ref="H114:J114"/>
    <mergeCell ref="A150:B150"/>
    <mergeCell ref="F150:G150"/>
    <mergeCell ref="H150:J150"/>
    <mergeCell ref="B132:I132"/>
    <mergeCell ref="F65:I65"/>
    <mergeCell ref="G72:I72"/>
    <mergeCell ref="F88:I88"/>
    <mergeCell ref="H139:I139"/>
    <mergeCell ref="H140:I140"/>
    <mergeCell ref="H141:I141"/>
    <mergeCell ref="G142:I142"/>
    <mergeCell ref="A166:B166"/>
    <mergeCell ref="C166:F166"/>
    <mergeCell ref="H166:J166"/>
    <mergeCell ref="A163:J163"/>
    <mergeCell ref="A164:G164"/>
    <mergeCell ref="I164:J164"/>
    <mergeCell ref="A165:F165"/>
    <mergeCell ref="G165:J165"/>
    <mergeCell ref="H78:I78"/>
    <mergeCell ref="F40:G40"/>
    <mergeCell ref="B40:E40"/>
    <mergeCell ref="F41:G41"/>
    <mergeCell ref="F45:G45"/>
    <mergeCell ref="B45:E45"/>
    <mergeCell ref="A47:B47"/>
    <mergeCell ref="F47:G47"/>
    <mergeCell ref="H47:J47"/>
    <mergeCell ref="H41:I41"/>
    <mergeCell ref="H40:I40"/>
    <mergeCell ref="B44:G44"/>
    <mergeCell ref="B46:G46"/>
    <mergeCell ref="H2:J8"/>
    <mergeCell ref="B28:I28"/>
    <mergeCell ref="B29:I29"/>
    <mergeCell ref="A23:C23"/>
    <mergeCell ref="D23:F23"/>
    <mergeCell ref="G23:H23"/>
    <mergeCell ref="I23:J23"/>
    <mergeCell ref="A25:J25"/>
    <mergeCell ref="A20:C20"/>
    <mergeCell ref="D20:J20"/>
    <mergeCell ref="A21:C21"/>
    <mergeCell ref="D21:F21"/>
    <mergeCell ref="C12:I12"/>
    <mergeCell ref="B2:D8"/>
    <mergeCell ref="A22:C22"/>
    <mergeCell ref="D22:F22"/>
    <mergeCell ref="B16:D16"/>
    <mergeCell ref="A17:J17"/>
    <mergeCell ref="A18:I18"/>
    <mergeCell ref="A19:C19"/>
    <mergeCell ref="D19:H19"/>
    <mergeCell ref="D269:F269"/>
    <mergeCell ref="G269:I269"/>
    <mergeCell ref="A14:J14"/>
    <mergeCell ref="A15:J15"/>
    <mergeCell ref="E11:G11"/>
    <mergeCell ref="D13:H13"/>
    <mergeCell ref="A82:B82"/>
    <mergeCell ref="F82:G82"/>
    <mergeCell ref="A258:B258"/>
    <mergeCell ref="D258:F258"/>
    <mergeCell ref="G258:I258"/>
    <mergeCell ref="D259:F259"/>
    <mergeCell ref="G259:I259"/>
    <mergeCell ref="A255:J255"/>
    <mergeCell ref="A257:B257"/>
    <mergeCell ref="D257:F257"/>
    <mergeCell ref="G257:I257"/>
    <mergeCell ref="A170:B170"/>
    <mergeCell ref="A171:B171"/>
    <mergeCell ref="C170:J170"/>
    <mergeCell ref="A230:B230"/>
    <mergeCell ref="C230:F230"/>
    <mergeCell ref="A224:B224"/>
    <mergeCell ref="B42:G42"/>
    <mergeCell ref="B129:I129"/>
    <mergeCell ref="H100:I100"/>
    <mergeCell ref="A94:H94"/>
    <mergeCell ref="I94:J94"/>
    <mergeCell ref="B95:G95"/>
    <mergeCell ref="B100:G100"/>
    <mergeCell ref="B96:G96"/>
    <mergeCell ref="H96:I96"/>
    <mergeCell ref="B97:G97"/>
    <mergeCell ref="B112:I112"/>
    <mergeCell ref="B102:I102"/>
    <mergeCell ref="B103:I103"/>
    <mergeCell ref="G105:I105"/>
    <mergeCell ref="H97:I97"/>
    <mergeCell ref="B98:E98"/>
    <mergeCell ref="H123:I123"/>
    <mergeCell ref="H124:I124"/>
    <mergeCell ref="H125:I125"/>
    <mergeCell ref="B99:G99"/>
    <mergeCell ref="A106:H106"/>
    <mergeCell ref="H95:I95"/>
    <mergeCell ref="I106:J106"/>
    <mergeCell ref="B107:E107"/>
    <mergeCell ref="H107:I107"/>
    <mergeCell ref="E203:E204"/>
    <mergeCell ref="F203:F204"/>
    <mergeCell ref="G203:G204"/>
    <mergeCell ref="H203:H204"/>
    <mergeCell ref="I203:I204"/>
    <mergeCell ref="J203:J204"/>
    <mergeCell ref="C204:D204"/>
    <mergeCell ref="A210:B211"/>
    <mergeCell ref="C210:D210"/>
    <mergeCell ref="B128:I128"/>
    <mergeCell ref="A220:B220"/>
    <mergeCell ref="F220:G220"/>
    <mergeCell ref="H220:J220"/>
    <mergeCell ref="A212:B219"/>
    <mergeCell ref="C212:D212"/>
    <mergeCell ref="C214:D214"/>
    <mergeCell ref="C215:D215"/>
    <mergeCell ref="C216:D216"/>
    <mergeCell ref="C218:D218"/>
    <mergeCell ref="C219:D219"/>
    <mergeCell ref="A178:J178"/>
    <mergeCell ref="A205:B205"/>
    <mergeCell ref="C205:D205"/>
    <mergeCell ref="A206:B206"/>
    <mergeCell ref="C206:D206"/>
    <mergeCell ref="A207:B209"/>
    <mergeCell ref="C207:D207"/>
    <mergeCell ref="C208:D208"/>
    <mergeCell ref="C209:D209"/>
    <mergeCell ref="C211:D211"/>
    <mergeCell ref="A202:J202"/>
    <mergeCell ref="A203:B204"/>
    <mergeCell ref="C203:D203"/>
  </mergeCells>
  <conditionalFormatting sqref="J31 J33 J56 J65 J72 J77:J78 J81 J88 J92:J93 J98 J101 J104:J105 J36:J37 J39:J46">
    <cfRule type="cellIs" dxfId="21" priority="30" operator="equal">
      <formula>0</formula>
    </cfRule>
  </conditionalFormatting>
  <conditionalFormatting sqref="H107:I107">
    <cfRule type="cellIs" dxfId="20" priority="29" operator="equal">
      <formula>0</formula>
    </cfRule>
  </conditionalFormatting>
  <conditionalFormatting sqref="G160:H161 H40:I40 J43 J45:J46">
    <cfRule type="cellIs" dxfId="19" priority="28" operator="equal">
      <formula>0</formula>
    </cfRule>
  </conditionalFormatting>
  <conditionalFormatting sqref="H149:I149">
    <cfRule type="cellIs" dxfId="18" priority="27" operator="equal">
      <formula>0</formula>
    </cfRule>
  </conditionalFormatting>
  <conditionalFormatting sqref="J126 J130 J138 J142 J147">
    <cfRule type="cellIs" dxfId="17" priority="26" operator="equal">
      <formula>0</formula>
    </cfRule>
  </conditionalFormatting>
  <conditionalFormatting sqref="J127">
    <cfRule type="cellIs" dxfId="16" priority="24" operator="equal">
      <formula>0</formula>
    </cfRule>
  </conditionalFormatting>
  <conditionalFormatting sqref="C47 E47 H47">
    <cfRule type="cellIs" dxfId="15" priority="22" operator="equal">
      <formula>0</formula>
    </cfRule>
  </conditionalFormatting>
  <conditionalFormatting sqref="J246">
    <cfRule type="cellIs" dxfId="14" priority="18" operator="equal">
      <formula>0</formula>
    </cfRule>
  </conditionalFormatting>
  <conditionalFormatting sqref="J247">
    <cfRule type="cellIs" dxfId="13" priority="17" operator="equal">
      <formula>0</formula>
    </cfRule>
  </conditionalFormatting>
  <conditionalFormatting sqref="J252">
    <cfRule type="cellIs" dxfId="12" priority="16" operator="equal">
      <formula>0</formula>
    </cfRule>
  </conditionalFormatting>
  <conditionalFormatting sqref="J253:J254">
    <cfRule type="cellIs" dxfId="11" priority="15" operator="equal">
      <formula>0</formula>
    </cfRule>
  </conditionalFormatting>
  <conditionalFormatting sqref="J270">
    <cfRule type="cellIs" dxfId="10" priority="14" operator="equal">
      <formula>0</formula>
    </cfRule>
  </conditionalFormatting>
  <conditionalFormatting sqref="C82 E82 H82">
    <cfRule type="cellIs" dxfId="9" priority="13" operator="equal">
      <formula>0</formula>
    </cfRule>
  </conditionalFormatting>
  <conditionalFormatting sqref="C114 E114 H114">
    <cfRule type="cellIs" dxfId="8" priority="12" operator="equal">
      <formula>0</formula>
    </cfRule>
  </conditionalFormatting>
  <conditionalFormatting sqref="C150 E150 H150">
    <cfRule type="cellIs" dxfId="7" priority="11" operator="equal">
      <formula>0</formula>
    </cfRule>
  </conditionalFormatting>
  <conditionalFormatting sqref="H244">
    <cfRule type="cellIs" dxfId="6" priority="9" operator="equal">
      <formula>0</formula>
    </cfRule>
  </conditionalFormatting>
  <conditionalFormatting sqref="H78">
    <cfRule type="cellIs" dxfId="5" priority="8" operator="equal">
      <formula>0</formula>
    </cfRule>
  </conditionalFormatting>
  <conditionalFormatting sqref="H127">
    <cfRule type="cellIs" dxfId="4" priority="7" operator="equal">
      <formula>0</formula>
    </cfRule>
  </conditionalFormatting>
  <conditionalFormatting sqref="C176:C177 E176:E177 H176:H177">
    <cfRule type="cellIs" dxfId="3" priority="6" operator="equal">
      <formula>0</formula>
    </cfRule>
  </conditionalFormatting>
  <conditionalFormatting sqref="C220:C221 E220:E221 H220:H221">
    <cfRule type="cellIs" dxfId="2" priority="3" operator="equal">
      <formula>0</formula>
    </cfRule>
  </conditionalFormatting>
  <conditionalFormatting sqref="J137">
    <cfRule type="cellIs" dxfId="1" priority="2" operator="equal">
      <formula>0</formula>
    </cfRule>
  </conditionalFormatting>
  <conditionalFormatting sqref="J146">
    <cfRule type="cellIs" dxfId="0" priority="1" operator="equal">
      <formula>0</formula>
    </cfRule>
  </conditionalFormatting>
  <pageMargins left="0.7" right="0.7" top="0.5" bottom="0.5" header="0.2" footer="0.4"/>
  <pageSetup scale="79" fitToHeight="0" orientation="portrait" r:id="rId1"/>
  <headerFooter>
    <oddFooter>&amp;LPage &amp;P of &amp;N&amp;RRev. 04/25/2023</oddFooter>
  </headerFooter>
  <rowBreaks count="6" manualBreakCount="6">
    <brk id="46" max="9" man="1"/>
    <brk id="81" max="9" man="1"/>
    <brk id="113" max="9" man="1"/>
    <brk id="149" max="9" man="1"/>
    <brk id="175" max="16383" man="1"/>
    <brk id="21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28575</xdr:colOff>
                    <xdr:row>153</xdr:row>
                    <xdr:rowOff>57150</xdr:rowOff>
                  </from>
                  <to>
                    <xdr:col>1</xdr:col>
                    <xdr:colOff>352425</xdr:colOff>
                    <xdr:row>153</xdr:row>
                    <xdr:rowOff>276225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xdr:col>
                    <xdr:colOff>28575</xdr:colOff>
                    <xdr:row>153</xdr:row>
                    <xdr:rowOff>285750</xdr:rowOff>
                  </from>
                  <to>
                    <xdr:col>1</xdr:col>
                    <xdr:colOff>352425</xdr:colOff>
                    <xdr:row>155</xdr:row>
                    <xdr:rowOff>9525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28575</xdr:colOff>
                    <xdr:row>155</xdr:row>
                    <xdr:rowOff>85725</xdr:rowOff>
                  </from>
                  <to>
                    <xdr:col>1</xdr:col>
                    <xdr:colOff>352425</xdr:colOff>
                    <xdr:row>155</xdr:row>
                    <xdr:rowOff>304800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447675</xdr:colOff>
                    <xdr:row>153</xdr:row>
                    <xdr:rowOff>38100</xdr:rowOff>
                  </from>
                  <to>
                    <xdr:col>4</xdr:col>
                    <xdr:colOff>657225</xdr:colOff>
                    <xdr:row>153</xdr:row>
                    <xdr:rowOff>247650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447675</xdr:colOff>
                    <xdr:row>153</xdr:row>
                    <xdr:rowOff>266700</xdr:rowOff>
                  </from>
                  <to>
                    <xdr:col>4</xdr:col>
                    <xdr:colOff>695325</xdr:colOff>
                    <xdr:row>155</xdr:row>
                    <xdr:rowOff>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7</xdr:col>
                    <xdr:colOff>495300</xdr:colOff>
                    <xdr:row>153</xdr:row>
                    <xdr:rowOff>47625</xdr:rowOff>
                  </from>
                  <to>
                    <xdr:col>8</xdr:col>
                    <xdr:colOff>104775</xdr:colOff>
                    <xdr:row>153</xdr:row>
                    <xdr:rowOff>266700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7</xdr:col>
                    <xdr:colOff>495300</xdr:colOff>
                    <xdr:row>153</xdr:row>
                    <xdr:rowOff>266700</xdr:rowOff>
                  </from>
                  <to>
                    <xdr:col>8</xdr:col>
                    <xdr:colOff>104775</xdr:colOff>
                    <xdr:row>154</xdr:row>
                    <xdr:rowOff>161925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8</xdr:col>
                    <xdr:colOff>247650</xdr:colOff>
                    <xdr:row>180</xdr:row>
                    <xdr:rowOff>47625</xdr:rowOff>
                  </from>
                  <to>
                    <xdr:col>8</xdr:col>
                    <xdr:colOff>495300</xdr:colOff>
                    <xdr:row>181</xdr:row>
                    <xdr:rowOff>28575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7</xdr:col>
                    <xdr:colOff>161925</xdr:colOff>
                    <xdr:row>180</xdr:row>
                    <xdr:rowOff>28575</xdr:rowOff>
                  </from>
                  <to>
                    <xdr:col>7</xdr:col>
                    <xdr:colOff>400050</xdr:colOff>
                    <xdr:row>181</xdr:row>
                    <xdr:rowOff>9525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7</xdr:col>
                    <xdr:colOff>161925</xdr:colOff>
                    <xdr:row>181</xdr:row>
                    <xdr:rowOff>19050</xdr:rowOff>
                  </from>
                  <to>
                    <xdr:col>7</xdr:col>
                    <xdr:colOff>400050</xdr:colOff>
                    <xdr:row>182</xdr:row>
                    <xdr:rowOff>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8</xdr:col>
                    <xdr:colOff>247650</xdr:colOff>
                    <xdr:row>181</xdr:row>
                    <xdr:rowOff>47625</xdr:rowOff>
                  </from>
                  <to>
                    <xdr:col>8</xdr:col>
                    <xdr:colOff>495300</xdr:colOff>
                    <xdr:row>182</xdr:row>
                    <xdr:rowOff>28575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8</xdr:col>
                    <xdr:colOff>247650</xdr:colOff>
                    <xdr:row>182</xdr:row>
                    <xdr:rowOff>47625</xdr:rowOff>
                  </from>
                  <to>
                    <xdr:col>8</xdr:col>
                    <xdr:colOff>495300</xdr:colOff>
                    <xdr:row>183</xdr:row>
                    <xdr:rowOff>28575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7</xdr:col>
                    <xdr:colOff>161925</xdr:colOff>
                    <xdr:row>182</xdr:row>
                    <xdr:rowOff>19050</xdr:rowOff>
                  </from>
                  <to>
                    <xdr:col>7</xdr:col>
                    <xdr:colOff>400050</xdr:colOff>
                    <xdr:row>183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102</vt:lpstr>
      <vt:lpstr>'Form 102'!Print_Area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Bledsoe, Jason (VDACS)</cp:lastModifiedBy>
  <cp:lastPrinted>2022-11-22T15:17:04Z</cp:lastPrinted>
  <dcterms:created xsi:type="dcterms:W3CDTF">2022-08-16T12:52:03Z</dcterms:created>
  <dcterms:modified xsi:type="dcterms:W3CDTF">2023-04-25T14:45:57Z</dcterms:modified>
</cp:coreProperties>
</file>